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12315"/>
  </bookViews>
  <sheets>
    <sheet name="Итоги за 2016 год на сайт " sheetId="5" r:id="rId1"/>
  </sheets>
  <externalReferences>
    <externalReference r:id="rId2"/>
  </externalReferences>
  <definedNames>
    <definedName name="_xlnm.Print_Titles" localSheetId="0">'Итоги за 2016 год на сайт '!$4:$6</definedName>
    <definedName name="_xlnm.Print_Area" localSheetId="0">'Итоги за 2016 год на сайт '!$A$1:$O$83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2" i="5" l="1"/>
  <c r="H80" i="5"/>
  <c r="H82" i="5" s="1"/>
  <c r="G79" i="5"/>
  <c r="G82" i="5" s="1"/>
  <c r="I78" i="5"/>
  <c r="H78" i="5"/>
  <c r="G76" i="5"/>
  <c r="G75" i="5"/>
  <c r="G78" i="5" s="1"/>
  <c r="I74" i="5"/>
  <c r="H74" i="5"/>
  <c r="G72" i="5"/>
  <c r="G71" i="5"/>
  <c r="G74" i="5" s="1"/>
  <c r="I70" i="5"/>
  <c r="H69" i="5"/>
  <c r="G69" i="5"/>
  <c r="H68" i="5"/>
  <c r="H70" i="5" s="1"/>
  <c r="G68" i="5"/>
  <c r="G70" i="5" s="1"/>
  <c r="I66" i="5"/>
  <c r="G66" i="5"/>
  <c r="H65" i="5"/>
  <c r="H64" i="5"/>
  <c r="H66" i="5" s="1"/>
  <c r="I61" i="5"/>
  <c r="H60" i="5"/>
  <c r="G60" i="5"/>
  <c r="H59" i="5"/>
  <c r="H58" i="5"/>
  <c r="H61" i="5" s="1"/>
  <c r="G58" i="5"/>
  <c r="I57" i="5"/>
  <c r="H56" i="5"/>
  <c r="H57" i="5" s="1"/>
  <c r="G56" i="5"/>
  <c r="G57" i="5" s="1"/>
  <c r="G54" i="5"/>
  <c r="I53" i="5"/>
  <c r="H50" i="5"/>
  <c r="H53" i="5" s="1"/>
  <c r="G50" i="5"/>
  <c r="G53" i="5" s="1"/>
  <c r="I49" i="5"/>
  <c r="H49" i="5"/>
  <c r="G49" i="5"/>
  <c r="I45" i="5"/>
  <c r="G45" i="5"/>
  <c r="I44" i="5"/>
  <c r="H44" i="5"/>
  <c r="H45" i="5" s="1"/>
  <c r="I42" i="5"/>
  <c r="I40" i="5"/>
  <c r="G40" i="5"/>
  <c r="I37" i="5"/>
  <c r="H37" i="5"/>
  <c r="H40" i="5" s="1"/>
  <c r="G37" i="5"/>
  <c r="I35" i="5"/>
  <c r="H35" i="5"/>
  <c r="I32" i="5"/>
  <c r="G32" i="5"/>
  <c r="G35" i="5" s="1"/>
  <c r="B32" i="5"/>
  <c r="H31" i="5"/>
  <c r="I30" i="5"/>
  <c r="I31" i="5" s="1"/>
  <c r="H30" i="5"/>
  <c r="G30" i="5"/>
  <c r="G31" i="5" s="1"/>
  <c r="H27" i="5"/>
  <c r="I26" i="5"/>
  <c r="I27" i="5" s="1"/>
  <c r="H26" i="5"/>
  <c r="G26" i="5"/>
  <c r="G27" i="5" s="1"/>
  <c r="H23" i="5"/>
  <c r="I22" i="5"/>
  <c r="I23" i="5" s="1"/>
  <c r="H22" i="5"/>
  <c r="G22" i="5"/>
  <c r="G23" i="5" s="1"/>
  <c r="H19" i="5"/>
  <c r="I18" i="5"/>
  <c r="I19" i="5" s="1"/>
  <c r="H18" i="5"/>
  <c r="G18" i="5"/>
  <c r="G19" i="5" s="1"/>
  <c r="H15" i="5"/>
  <c r="I14" i="5"/>
  <c r="I15" i="5" s="1"/>
  <c r="H14" i="5"/>
  <c r="G14" i="5"/>
  <c r="G15" i="5" s="1"/>
  <c r="I11" i="5"/>
  <c r="G11" i="5"/>
  <c r="H10" i="5"/>
  <c r="H11" i="5" s="1"/>
  <c r="G61" i="5" l="1"/>
</calcChain>
</file>

<file path=xl/sharedStrings.xml><?xml version="1.0" encoding="utf-8"?>
<sst xmlns="http://schemas.openxmlformats.org/spreadsheetml/2006/main" count="210" uniqueCount="99">
  <si>
    <t>№п/п</t>
  </si>
  <si>
    <t>Наименование объекта</t>
  </si>
  <si>
    <t xml:space="preserve">Месторасположение </t>
  </si>
  <si>
    <t>Вид работ (строительство/реконструкци)</t>
  </si>
  <si>
    <t>Этап (проектирование /строительство)</t>
  </si>
  <si>
    <t>Планируемые сроки строительства/реконструкции</t>
  </si>
  <si>
    <t>Источник финансирования</t>
  </si>
  <si>
    <t>Краткая характеристика и текущее состояние объекта, информация о проведении торгов, заключении контракта, соблюдении условий контракта подрядной организацией</t>
  </si>
  <si>
    <t>Эфекты от реализации Объекта</t>
  </si>
  <si>
    <t>Социальный (создание новых рабочих мест, чел.</t>
  </si>
  <si>
    <t>Бюджетный (поступление налоговых отчислений в бюджеты всех уровней, тыс. руб.)</t>
  </si>
  <si>
    <t>Экономический (производственная мощность Объекта</t>
  </si>
  <si>
    <t>Примечание</t>
  </si>
  <si>
    <t>Отчет о реализации Плана создания объектов инвестиционной инфраструктуры в муниципальном образовании город Когалым Ханты-Мансийского автономного округа - Югры в 2016 году.</t>
  </si>
  <si>
    <t>Автомобильные дороги, объекты транспортно-дорожной и сервисной инфраструктуры</t>
  </si>
  <si>
    <t>улица Центральная</t>
  </si>
  <si>
    <t>улица Геофизиков</t>
  </si>
  <si>
    <t>улица Бакинская</t>
  </si>
  <si>
    <t>улица Набережная</t>
  </si>
  <si>
    <t>улица Дружбы Народов</t>
  </si>
  <si>
    <t>улица Объездная</t>
  </si>
  <si>
    <t>улица Центральная, выполнение ремонтых работ</t>
  </si>
  <si>
    <t>улица Геофизиков, выполнение ремонтых работ</t>
  </si>
  <si>
    <t>улица Бакинская, выполнение ремонтых работ</t>
  </si>
  <si>
    <t>улица Набережная, выполнение ремонтых работ</t>
  </si>
  <si>
    <t>улица Дружбы Народов, выполнение ремонтых работ</t>
  </si>
  <si>
    <t>улица Объездная, выполнение ремонтых работ</t>
  </si>
  <si>
    <t>улица Янтарная</t>
  </si>
  <si>
    <t>ремонт</t>
  </si>
  <si>
    <t>реконструкция</t>
  </si>
  <si>
    <t>2014-2016</t>
  </si>
  <si>
    <t>2016-2016</t>
  </si>
  <si>
    <t>2016-2017</t>
  </si>
  <si>
    <t>2016-2018</t>
  </si>
  <si>
    <t>Размер планируемых средств на реализацию проекта (строительства/реконструкции), тыс. руб . ВСЕГО</t>
  </si>
  <si>
    <t>Размер планируемых средств на реализацию проекта (строительства/реконструкции), тыс. руб . На 2016 год</t>
  </si>
  <si>
    <t>Окружной бюджет</t>
  </si>
  <si>
    <t>Бюджет города Когалыма</t>
  </si>
  <si>
    <t>Внебюджетные источники</t>
  </si>
  <si>
    <t>Итого</t>
  </si>
  <si>
    <t>выполнение ремонтных работ, в том числе: фрезеровка старого покрытия, устройство нового двухслойного асфальтобетонного покрытия S=15489 м2, укрепление обочин, нанесение дорожной разметки.</t>
  </si>
  <si>
    <t>выполнение ремонтных работ, в том числе: фрезеровка старого покрытия, устройство нового двухслойного асфальтобетонного покрытия S=21600 м2, нанесение дорожной разметки.</t>
  </si>
  <si>
    <t>выполнение ремонтных работ, в том числе: фрезеровка старого покрытия, устройство нового однослойного асфальтобетонного покрытия S=12000 м2, устройство искусственной неровности, нанесение дорожной разметки.</t>
  </si>
  <si>
    <t>выполнение ремонтных работ, в том числе: фрезеровка старого покрытия, устройство нового однослойного асфальтобетонного покрытия S=3976 м2, укрепление обочин, нанесение дорожной разметки.</t>
  </si>
  <si>
    <t>выполнение ремонтных работ, в том числе: фрезеровка старого покрытия, устройство нового двухслойного асфальтобетонного покрытия S=9285 м2, укрепление обочин, укрепление съезда, нанесение дорожной разметки.</t>
  </si>
  <si>
    <t xml:space="preserve">выполнение ремонтных работ, в том числе: фрезеровка старого покрытия, устройство нового однослойного асфальтобетонного покрытия S=111,6 м2, </t>
  </si>
  <si>
    <t>диаметр кольца-30 м., количество полос движения 2, ширина полосы движения 5м., тип дорожной одежды капитальный, асфальтобетон.</t>
  </si>
  <si>
    <t>Объекты по производству, передаче и распределению электрической и тепловой энергии</t>
  </si>
  <si>
    <t>Строительство объекта: "Блочная котельная по ул.Косомольской"</t>
  </si>
  <si>
    <t>строительство</t>
  </si>
  <si>
    <t>проектирование</t>
  </si>
  <si>
    <t>улица Комсомольская</t>
  </si>
  <si>
    <t xml:space="preserve"> Производительность 14 МВт,  наружные инженерные сети, в том числе сети газоснабжения, сети водоснабжения, сети канализации. </t>
  </si>
  <si>
    <t>Объекты коммунальной инфраструктуры</t>
  </si>
  <si>
    <t>Магистральные и внутриквартальные инженерные сети застройки жилыми домами поселка Пионерный города Когалыма</t>
  </si>
  <si>
    <t>Магистральные инженерные сети застройки группы жилых домов по улице Комсомольской в городе Когалыме</t>
  </si>
  <si>
    <t>Строительство объекта: "Магистральные и внутриквартальные инженерные сети застройки группы жилых домов по улице Комсомольской"</t>
  </si>
  <si>
    <t>Магистральные сети ливневой канализации с территории 11 микрорайона</t>
  </si>
  <si>
    <t>Строительство  объекта: "Полигон твердых бытовых отходов  города Когалыма"</t>
  </si>
  <si>
    <t>левобережная часть города поселок Пионерный</t>
  </si>
  <si>
    <t>город Когалым, 11 микрорайон</t>
  </si>
  <si>
    <t>9 км. автодороги Когалым-Сургут</t>
  </si>
  <si>
    <t>2006-2018</t>
  </si>
  <si>
    <t>2015-2016</t>
  </si>
  <si>
    <t>2013-2018</t>
  </si>
  <si>
    <t>2 ТП-6/0,4 кВ (мощность определить проектом с учетом присоединения к блочной котельной по улице Комсомольской);  2 КЛ-6 кВ 2х550 м от ПС-35 до ТП-6/0,4 кВ;  2 КЛ-0,4 кВ от ТП до блочной котельной по улице Комсомольской;  2 КЛ-0,4 кВ от ТП до жилых домов;</t>
  </si>
  <si>
    <t>протяжённость трассы ливневой канализации 1,3 км, очистные сооружения 1шт.</t>
  </si>
  <si>
    <t xml:space="preserve">Мощность 35 204,2 т/год,  площадь участка захоронения ТБО 76 619,6 кв.м., высота полигона 25,75 м., срок эксплуатации 20 лет.            </t>
  </si>
  <si>
    <t>Объекты образования, культуры и спорта</t>
  </si>
  <si>
    <t>Строительство объекта: «Детский сад на  320 мест" по адресу:                           г. Когалым , ул. Градостроителей (в том числе ПИР)</t>
  </si>
  <si>
    <t xml:space="preserve">Многофункциональный центр прикладных квалификаций по подготовке персонала на базе бюджетного профессионального образования автономного округа «Когалымский политехнический колледж» в городе Когалыме (Общежитие кампусного типа на 100 мест) </t>
  </si>
  <si>
    <t>Реконструкция объекта: «Киноконцертный комплекс "Янтрарь" под филиал Государственного академического Малого театра России»  (в том числе ПИР)</t>
  </si>
  <si>
    <t>Реконструкция объекта: "Здание  дом культуры "Сибирь" (в том числе ПИР, благоустройство прилегающей территории)</t>
  </si>
  <si>
    <t>Реконструкция объекта: "Зона отдыха по улице Сибирская"</t>
  </si>
  <si>
    <t>город Когалым, ул. Градостроителей</t>
  </si>
  <si>
    <t>город Когалым</t>
  </si>
  <si>
    <t>город Когалым, ул. Молодежная, 16</t>
  </si>
  <si>
    <t>город Когалым, ул. Широкая, 5</t>
  </si>
  <si>
    <t>город Когалым, улица Сибирская</t>
  </si>
  <si>
    <t>2014-2020</t>
  </si>
  <si>
    <t>2015-2017</t>
  </si>
  <si>
    <r>
      <t xml:space="preserve">Исполнено на 01.01. текущего финансового года             тыс. руб.
</t>
    </r>
    <r>
      <rPr>
        <b/>
        <sz val="10"/>
        <color theme="1"/>
        <rFont val="Times New Roman"/>
        <family val="1"/>
        <charset val="204"/>
      </rPr>
      <t>(за отчетный год)</t>
    </r>
  </si>
  <si>
    <t>Площадь покрытия под спортивными и детской площадкой-1889,3 кв.м., площадь покрытия брусчаткой-9623 кв.м ,                           площадь газонов 18529,8 кв.м.                Обустроен музей военной техники под открытым небом. выполнено устройство железнодорожных путей и установка поезда в составе двух пассажирских вагонов и паровоза, покрашены вагон, паровоз, самолет ТУ-154, самолет МИГ-25.                                      Выполнение  2 этапа реконструкции.</t>
  </si>
  <si>
    <t>КУ «УКС Югры» с ООО «РосЮграПроект» заключен Государственный контракт № 165/15 от 04.12.2015г. на выполнение проектно-изыскательских работ объекта. Срок окончания работ по контракту определён до 04.12.2016. В связи со срывом сроков выполнения условий контракта со строны проектной организации с ООО «РосЮграПроект» ведётся претензионная работа.  Выполнены инженерные изыскания и проектная документация. Получено положительное заключение госудаственной экспертизы</t>
  </si>
  <si>
    <t>100 мест</t>
  </si>
  <si>
    <t>количество штатных единиц 68, из них 20 единиц постоянной труппы,</t>
  </si>
  <si>
    <t xml:space="preserve"> Вместимость зрительного зала -300 чел.,                                    общая площадь здания: до реконструкции – 3050,6 м2, после реконструкции –5030,6 м2.</t>
  </si>
  <si>
    <t>Вместимость зрительного зала -281 чел.,                                                 общая площадь здания: до реконструкции – 2021,80 м2,после реконструкции –1988,49 м2.</t>
  </si>
  <si>
    <t xml:space="preserve">общая численность работающих - 25 чел. , </t>
  </si>
  <si>
    <t xml:space="preserve">На средства по Соглашению с ПАО "ЛУКОЙЛ" в 2015 году заключено 3 контракта:                           1) №15С2009 от 17.07.2015 на выполнение инженерных изысканий и проектных работ для реконструкции объекта, функции заказчика МУ "УКС г.Когалыма" переданы 31.07.2015, цена контракта 18 692,48 тыс.руб., срок выполнения работ с 01.08.2015 по 01.10.2016. Работы выполнены, оплата произведена в полном объеме                                                                                2) №15С2014 от 17.07.2015 на оказание услуг по ведению авторского надзора за реконструкцией объекта, функции заказчика по контракту МУ"УКС г.Когалыма" переданы 31.07.2015, цена контракта 2 450,0 тыс.руб., срок оказания услуг с 01.08.2016 по 31.12.2017.                                                                                                    3) №16/36 от 21.10.2016 на реконструкцию объекта, функции заказчика по контракту МУ "УКС г. Когалыма" переданы 16.11.2016, цена контракта 601 535,93 тыс. руб. (выделено на 2016 год - 279 953,52 тыс. руб.), срок окончания выполнения работ 30.11.2017. Уплачен аванс в размере 120 307,19 тыс. руб., ведется выполнение работ.                                                  На средства бюджета г.Когалыма заключен контракт №КГ-545.16 от 11.10.2016 на технологическое присоединение объекта к сетям электроснабжения на сумму 88,10 тыс.руб, срок оказания услуг 2 года со дня заключения контракта.                                                           Средсва по данному объекту освоены не в полном объеме, так как сроки исполнения контрактов превышают отчетный финансовый год.                                    </t>
  </si>
  <si>
    <t>На средства по Соглашению с ПАО "ЛУКОЙЛ" заключено 2 контракта:                                       - №08/2016 от 11.04.2016 на реконструкцию объекта. Функции заказчика по переданы  МУ "УКС г.Когалыма" 12.04.2016,  срок окончания выполнения работ 28.04.2017. Ведутся работы.                                                             - №9/2016 от 24.06.2016 на благоустройство территории, прилегающей к объекту. Функции заказчика переданы МУ "УКС г.Когалыма" 08.07.2016. Срок окончания выполнения работ - 31.07.2017. Ведутся работы.                                                                2. На средства бюджета г.Когалыма заключен контракт №КГ-566,16 от 30.09.2016 на технологическое присоединение объекта к сетям электроснабжения на сумму 18,62 тыс. руб., срок оказания услуг 4 месяца со дня заключения контракта, произведена предоплата на сумму 11,72 тыс. руб. Средства по данному объекту освоены не в полном объеме, так как сроки исполнения контрактов превышают отчетный финансовый год.</t>
  </si>
  <si>
    <t>мощность объекта 320 мест, общая площадь здания 7529 кв.м.,                                   этажность-3 этажа</t>
  </si>
  <si>
    <t>Создание объекта запланировано в рамках концессионного соглашения, определен земельный участок</t>
  </si>
  <si>
    <t>Заключен контракт №16ДО421 от 29.06.2016 на реконструкцию объекта, функции заказчика переданы 22.07.2016, срок окончания выполнения работ 30.11.2016. Перечислен аванс в размере 30% от цены контракта,работы выполнены, оплата проведена в полномобъеме
Заключено 5 муниципальных контрактов на изготовление технических планов на общую сумму 397,00 тыс.руб., работы выполнены, оплата проведена в полном объеме. Сетевой график в части изготовления технических планов исполнен не в полном объеме, в связи с образованием экономии в результате уменьшения объема работ по итогам выполнения работ по реконструкции объекта.</t>
  </si>
  <si>
    <t xml:space="preserve">1) Муниципальный контракт №01/2016 от 14.03.2016 на корректировку проектно-сметной документации по объекту на сумму 97,00 тыс. руб. исполнен в полном объеме.
2) Муниципальный контракт №156 от 04.04.2016 на лабораторные исследования воды (VIII очередь-сети водоснабжения коттеджной застойки, 1 этап объекта) на сумму 38,22 тыс. руб. исполнен в полном объеме.
3) Муниципальный контракт №186 от 06.05.2016 на лабораторные исследования воды (VIII очередь-сети водоснабжения коттеджной застойки, 2,3 этапы объекта) на сумму 76,44 тыс. руб. исполнен в полном объеме.
4) Муниципальный контракт №10/2016 от 12.07.2016 на оказание услуг по оформлению технического плана и получение кадастрового паспорта с постановкой на государственный кадастровый учет (VIII очередь строительства-сети водоснабжения коттеджной застройки) на сумму 75,00 тыс. руб., исполнен в полном объеме      </t>
  </si>
  <si>
    <t xml:space="preserve"> электроснабжение - 15км;
телефонизация - 10,5 км.;
водоснабжения - 9,7 км.;
канализация - 20,5 км.;
тепловые сети - 6,24 км.         </t>
  </si>
  <si>
    <t>1) Строительство объекта I этап.
Контракт №0187300013714000194 заключен 16.09.2015 на сумму 41 164,03 тыс. руб. (в 2015 году исполнено - 4 287,83 тыс. руб.), срок окончания выполнения работ 24.12.2015. Работы ведутся с нарушением сроков выполнения работ подрядной организацией.
2) Технологическое присоединение объекта к сетям электроснабжения.
Контракт №КГ-919.15 заключен 28.12.2015 на сумму 6,99 тыс. руб., срок оказания услуг 4 месяца со дня заключения контракта (до 28.04.2016), в 2015 году произведен аванс в размере 3,15 тыс. руб. В связи со срывом строительства 1 этапа объекта, исполнение данного контракта не предоставляется возможным, контракт расторгли. В зачет аванса приняты фактически понесенные расходы на сумму 2,98 тыс. руб., остаток аванса возвращен в бюджет города Когалыма, как дебиторская задолженность прошлых лет.
Заключен новый контракт №КГ-592.16 от 16.09.2016 на сумму 6,99 тыс. руб., срок оказания услуг 4 месяца со дня заключения контракта, произведена уплата аванса на сумму 3,15 тыс. руб.
3) Стротельство сетей канализации от К25 до К21 (план - 359 м.п, факт - 316,64 м.п.) 
По результатам проведенного электронного аукциона заключен муниципальный контракт №0187300013715000358 от 25.01.2016 с ООО "Стройтэкс" г. Когалым на сумму 7 846,8 тыс. руб., срок выполнения работ с 25.01.2016 по 30.04.2016. 
Объем фактически выполненных работ составил 316,64 м.п. на сумму 7 115,4 тыс. руб.
В связи с отсутствием возможности предоставления точки подключения, контракт расторгнут по соглашению сторон. 
4) Строительство сетей теплоснабжения от узла трубопровода №3 до узла трубопровода №5. (протяженность - 276 м.п.)
По результатам проведенного электронного аукциона заключен муниципальный контракт №0187300013715000360 от 01.02.2016 с ООО "Премиум Трейдинг" г. Когалым на сумму 4 396,8 тыс. руб. Срок выполнения работ с 01.02.2016 по 30.04.2016.
Работы выполнены с нарушением сроков выполнения работ, оплата произведена в полном объеме. 
Выставлено претензий на сумму 110,4 тыс. руб. Неустойка списана на основании постановления Правительства РФ от 14.03.2016 №190.5) Строительство сети водопровода от пожарного гидранта 4 до пожарного гидранта 8 (протяженность - 319 м.п.)
По результатам проведенного электронного аукциона заключен муниципальный контракт №0187300013716000038 от 21.04.2016 с ООО "Навигатор" г. Сургут на сумму 4 028,4 тыс. руб. Срок выполнения работ с 21.04.2016 до 20.07.2016. 
Работы выполнены с нарушением сроков выполнения работ, оплата произведена в полном объеме. 
Выставлена претензия на сумму 19,2 тыс. руб. Неустойка списана на основании постановления Правительства РФ от 14.03.2016 №190.
6) Строительство сетей канализации от К9 до К19 (протяженность 250 м.п.) 
По результатам проведенного электронного аукциона заключен муниципальный контракт №0187300013716000074 от 29.06.2016 с ООО "Премиум Трейдинг" г. Сургут на сумму 4 652,6 тыс. руб. (из них 1 403,9 тыс. руб. средства АИП). Срок выполнения работ с 29.06.2016 по 16.09.2016. 
Работы ведутся с нарушением сроков выполнения работ, выставлена претензия, на отчетную дату выполнено работ на сумму 1 403,9 тыс. руб. Средства АИП исполнены 100%.
7) Строительство сетей теплоснабжения от неподвижной опоры 1 до теплового узла 3 (протяженность 297,1 м.п.)
По результатам проведенного электронного аукциона заключен муниципальный контракт №0187300013716000103 от 24.08.2016 с ООО "Грета" п. Отрадный на сумму 3 725,0 тыс. руб. (из них 3 248,7 тыс. руб. средства АИП). Срок выполнения работ с 24.08.2016 по 31.10.2016.
Работы выполнены с нарушением сроков выполнения работ, оплата произведена в полном объеме. 
Выставлено претензий на сумму 377,0 тыс. руб. 
8) Строительство сетей напорной канализации. 1 этап.
Заключен контракт №11/2016 от 02.08.2016 на сумму 96,92 тыс. руб., работы выполнены, оплата произведена в полном объеме.
9) Строительство сетей самотечной канализации. 1 этап.
Заключен контракт №12/2016 от 02.08.2016 на сумму 99,98 тыс. руб., работы выполнены, оплата произведена в полном объеме.
10) Оформление технических планов и кадастровых паспортов с постановкой объекта на государственный кадастровый учёт.
Заключен муниципальный контракт №0187300013716000132 от 14.11.2016 на сумму 91,00 тыс. руб. Работы выполнены, оплата произведена в полном объеме. Остаток экономии по результатам проведения электронного аукциона 92,13 тыс. руб.
Контракт на оформление кадастровых паспортов с постановкой объекта на государственный кадастровый учёт (18,67 тыс. руб.) не заключили, так как не получены разрешения на  ввод объекта (очередей) в эксплуатацию.
11) Выполнение кадастровых работ по 3 -м земельным участкам (изготовление межевых планов).
Заключен контракт №20/2016 от 26.12.2016 на сумму 60,50 тыс. руб., работы выполнены, оплата произведена в полном объеме. 
Контракт на сумму 37,70 тыс. руб. не заключен, в связи с невозможностью его исполнения в текущем году по причине не утверждения схемы земельного участка Администрацией города Когалыма.</t>
  </si>
  <si>
    <t>1) Муниципальный контракт №0187300013716000027 от 26.04.2016 на выполнение проектно-изыскательских работ на сумму 2 921,34 тыс. руб. Выполнение работ предусмотрено в 3 этапа, срок окончания выполнения работ 30.11.2016. Выполняется I этап работ, работы ведутся с нарушением сроков.
2)Муниципальный контракт №55/2016 от 22.08.2016 на историко-культурные изыскания на сумму 93,48 тыс. руб., работы выполнены, оплата произведена в полном объеме.
3) Муниципальный контракт №53 от 03.10.2016 на оказание услуг по подготовке заключения по оценке воздействия на водные биологические ресурсы и среду их обитания при размещении объекта на сумму 84,28 тыс. руб., работы выполнены, оплата произведена в полном объеме.
4) Муниципальный контракт №30/16 от 26.12.2016 на выполнение проекта планировки территории, содержащего проект межевания территории на сумму 99,50 тыс. руб., работы выполнены, оплата произведена в полном объеме.</t>
  </si>
  <si>
    <t>муниципальная программа "Развитие образования в городе Когалыме" согласно государственной программе "Развитие образования в Ханты-Мансийском автономном округе - Югре на 2016-2020 годы" строительство объекта запланировано на 2018-2020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</si>
</sst>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/>
    <xf numFmtId="0" fontId="7" fillId="2" borderId="9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%20&#1080;&#1085;&#1092;&#1088;&#1072;&#1089;&#1090;&#1088;&#1091;&#1082;&#1090;&#1091;&#1088;&#1099;%20&#1085;&#1072;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на 2016"/>
      <sheetName val="Лист3"/>
    </sheetNames>
    <sheetDataSet>
      <sheetData sheetId="0">
        <row r="31">
          <cell r="B31" t="str">
            <v>Реконструкция автомобильной дороги по улице Янтарной со строительством транспортной развязки на пересечении улиц Дружбы Народов - Степана Повха - Янтарной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2"/>
  <sheetViews>
    <sheetView tabSelected="1" view="pageBreakPreview" topLeftCell="A58" zoomScale="86" zoomScaleNormal="80" zoomScaleSheetLayoutView="86" workbookViewId="0">
      <selection activeCell="E67" sqref="E67:E70"/>
    </sheetView>
  </sheetViews>
  <sheetFormatPr defaultRowHeight="15" x14ac:dyDescent="0.25"/>
  <cols>
    <col min="1" max="1" width="5.5703125" style="1" bestFit="1" customWidth="1"/>
    <col min="2" max="2" width="17.28515625" style="1" customWidth="1"/>
    <col min="3" max="3" width="13.140625" style="1" customWidth="1"/>
    <col min="4" max="4" width="9.7109375" style="1" customWidth="1"/>
    <col min="5" max="5" width="14.5703125" style="1" customWidth="1"/>
    <col min="6" max="6" width="10.5703125" style="1" customWidth="1"/>
    <col min="7" max="8" width="15.85546875" style="1" customWidth="1"/>
    <col min="9" max="9" width="14.42578125" style="1" customWidth="1"/>
    <col min="10" max="10" width="16.28515625" style="1" customWidth="1"/>
    <col min="11" max="11" width="53.42578125" style="1" customWidth="1"/>
    <col min="12" max="12" width="11.85546875" style="1" customWidth="1"/>
    <col min="13" max="13" width="13.7109375" style="1" customWidth="1"/>
    <col min="14" max="14" width="16.7109375" style="1" customWidth="1"/>
    <col min="15" max="16384" width="9.140625" style="1"/>
  </cols>
  <sheetData>
    <row r="2" spans="1:15" x14ac:dyDescent="0.25">
      <c r="A2" s="6"/>
      <c r="B2" s="6"/>
      <c r="C2" s="6"/>
      <c r="D2" s="7" t="s">
        <v>13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4" spans="1:15" s="2" customFormat="1" ht="12.75" customHeight="1" x14ac:dyDescent="0.25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34</v>
      </c>
      <c r="H4" s="14" t="s">
        <v>35</v>
      </c>
      <c r="I4" s="14" t="s">
        <v>81</v>
      </c>
      <c r="J4" s="14" t="s">
        <v>6</v>
      </c>
      <c r="K4" s="14" t="s">
        <v>7</v>
      </c>
      <c r="L4" s="16" t="s">
        <v>8</v>
      </c>
      <c r="M4" s="17"/>
      <c r="N4" s="17"/>
      <c r="O4" s="18"/>
    </row>
    <row r="5" spans="1:15" s="3" customFormat="1" ht="110.2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8" t="s">
        <v>9</v>
      </c>
      <c r="M5" s="8" t="s">
        <v>10</v>
      </c>
      <c r="N5" s="8" t="s">
        <v>11</v>
      </c>
      <c r="O5" s="8" t="s">
        <v>12</v>
      </c>
    </row>
    <row r="6" spans="1:15" s="3" customFormat="1" ht="12.75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8">
        <v>12</v>
      </c>
      <c r="M6" s="8">
        <v>13</v>
      </c>
      <c r="N6" s="8">
        <v>14</v>
      </c>
      <c r="O6" s="8">
        <v>15</v>
      </c>
    </row>
    <row r="7" spans="1:15" s="2" customFormat="1" ht="15.75" customHeight="1" x14ac:dyDescent="0.25">
      <c r="A7" s="19" t="s">
        <v>14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</row>
    <row r="8" spans="1:15" s="2" customFormat="1" ht="27" customHeight="1" x14ac:dyDescent="0.25">
      <c r="A8" s="22">
        <v>1</v>
      </c>
      <c r="B8" s="22" t="s">
        <v>21</v>
      </c>
      <c r="C8" s="25" t="s">
        <v>15</v>
      </c>
      <c r="D8" s="25" t="s">
        <v>28</v>
      </c>
      <c r="E8" s="25" t="s">
        <v>28</v>
      </c>
      <c r="F8" s="25" t="s">
        <v>30</v>
      </c>
      <c r="G8" s="10">
        <v>18120.900000000001</v>
      </c>
      <c r="H8" s="10">
        <v>18120.900000000001</v>
      </c>
      <c r="I8" s="8">
        <v>18120.900000000001</v>
      </c>
      <c r="J8" s="11" t="s">
        <v>36</v>
      </c>
      <c r="K8" s="25" t="s">
        <v>40</v>
      </c>
      <c r="L8" s="25"/>
      <c r="M8" s="25"/>
      <c r="N8" s="25"/>
      <c r="O8" s="25"/>
    </row>
    <row r="9" spans="1:15" s="2" customFormat="1" ht="32.25" customHeight="1" x14ac:dyDescent="0.25">
      <c r="A9" s="23"/>
      <c r="B9" s="23"/>
      <c r="C9" s="26"/>
      <c r="D9" s="26"/>
      <c r="E9" s="26"/>
      <c r="F9" s="26"/>
      <c r="G9" s="10">
        <v>953.7</v>
      </c>
      <c r="H9" s="10">
        <v>953.7</v>
      </c>
      <c r="I9" s="8">
        <v>953.7</v>
      </c>
      <c r="J9" s="11" t="s">
        <v>37</v>
      </c>
      <c r="K9" s="26"/>
      <c r="L9" s="26"/>
      <c r="M9" s="26"/>
      <c r="N9" s="26"/>
      <c r="O9" s="26"/>
    </row>
    <row r="10" spans="1:15" s="2" customFormat="1" ht="26.25" customHeight="1" x14ac:dyDescent="0.25">
      <c r="A10" s="23"/>
      <c r="B10" s="23"/>
      <c r="C10" s="26"/>
      <c r="D10" s="26"/>
      <c r="E10" s="26"/>
      <c r="F10" s="26"/>
      <c r="G10" s="10">
        <v>2000</v>
      </c>
      <c r="H10" s="10">
        <f>N10</f>
        <v>0</v>
      </c>
      <c r="I10" s="8">
        <v>0</v>
      </c>
      <c r="J10" s="11" t="s">
        <v>38</v>
      </c>
      <c r="K10" s="26"/>
      <c r="L10" s="26"/>
      <c r="M10" s="26"/>
      <c r="N10" s="26"/>
      <c r="O10" s="26"/>
    </row>
    <row r="11" spans="1:15" s="2" customFormat="1" ht="15.75" customHeight="1" x14ac:dyDescent="0.25">
      <c r="A11" s="24"/>
      <c r="B11" s="24"/>
      <c r="C11" s="27"/>
      <c r="D11" s="27"/>
      <c r="E11" s="27"/>
      <c r="F11" s="27"/>
      <c r="G11" s="12">
        <f>SUM(G8:G10)</f>
        <v>21074.600000000002</v>
      </c>
      <c r="H11" s="12">
        <f>SUM(H8:H10)</f>
        <v>19074.600000000002</v>
      </c>
      <c r="I11" s="12">
        <f>SUM(I8:I10)</f>
        <v>19074.600000000002</v>
      </c>
      <c r="J11" s="13" t="s">
        <v>39</v>
      </c>
      <c r="K11" s="27"/>
      <c r="L11" s="27"/>
      <c r="M11" s="27"/>
      <c r="N11" s="27"/>
      <c r="O11" s="27"/>
    </row>
    <row r="12" spans="1:15" s="2" customFormat="1" ht="30.75" customHeight="1" x14ac:dyDescent="0.25">
      <c r="A12" s="22">
        <v>2</v>
      </c>
      <c r="B12" s="22" t="s">
        <v>22</v>
      </c>
      <c r="C12" s="25" t="s">
        <v>16</v>
      </c>
      <c r="D12" s="25" t="s">
        <v>28</v>
      </c>
      <c r="E12" s="25" t="s">
        <v>28</v>
      </c>
      <c r="F12" s="25" t="s">
        <v>31</v>
      </c>
      <c r="G12" s="10">
        <v>30028.1</v>
      </c>
      <c r="H12" s="10">
        <v>30028.1</v>
      </c>
      <c r="I12" s="10">
        <v>30028.1</v>
      </c>
      <c r="J12" s="11" t="s">
        <v>36</v>
      </c>
      <c r="K12" s="25" t="s">
        <v>41</v>
      </c>
      <c r="L12" s="25"/>
      <c r="M12" s="25"/>
      <c r="N12" s="25"/>
      <c r="O12" s="25"/>
    </row>
    <row r="13" spans="1:15" s="4" customFormat="1" ht="33.75" customHeight="1" x14ac:dyDescent="0.2">
      <c r="A13" s="23"/>
      <c r="B13" s="23"/>
      <c r="C13" s="26"/>
      <c r="D13" s="26"/>
      <c r="E13" s="26"/>
      <c r="F13" s="26"/>
      <c r="G13" s="10">
        <v>1580.4</v>
      </c>
      <c r="H13" s="10">
        <v>1580.4</v>
      </c>
      <c r="I13" s="10">
        <v>1580.4</v>
      </c>
      <c r="J13" s="11" t="s">
        <v>37</v>
      </c>
      <c r="K13" s="26"/>
      <c r="L13" s="26"/>
      <c r="M13" s="26"/>
      <c r="N13" s="26"/>
      <c r="O13" s="26"/>
    </row>
    <row r="14" spans="1:15" s="2" customFormat="1" ht="29.25" customHeight="1" x14ac:dyDescent="0.25">
      <c r="A14" s="23"/>
      <c r="B14" s="23"/>
      <c r="C14" s="26"/>
      <c r="D14" s="26"/>
      <c r="E14" s="26"/>
      <c r="F14" s="26"/>
      <c r="G14" s="10">
        <f>R14</f>
        <v>0</v>
      </c>
      <c r="H14" s="10">
        <f>N14</f>
        <v>0</v>
      </c>
      <c r="I14" s="10">
        <f>O14</f>
        <v>0</v>
      </c>
      <c r="J14" s="11" t="s">
        <v>38</v>
      </c>
      <c r="K14" s="26"/>
      <c r="L14" s="26"/>
      <c r="M14" s="26"/>
      <c r="N14" s="26"/>
      <c r="O14" s="26"/>
    </row>
    <row r="15" spans="1:15" s="5" customFormat="1" ht="12.75" customHeight="1" x14ac:dyDescent="0.25">
      <c r="A15" s="24"/>
      <c r="B15" s="24"/>
      <c r="C15" s="27"/>
      <c r="D15" s="27"/>
      <c r="E15" s="27"/>
      <c r="F15" s="27"/>
      <c r="G15" s="12">
        <f>SUM(G12:G14)</f>
        <v>31608.5</v>
      </c>
      <c r="H15" s="12">
        <f>SUM(H12:H14)</f>
        <v>31608.5</v>
      </c>
      <c r="I15" s="12">
        <f>SUM(I12:I14)</f>
        <v>31608.5</v>
      </c>
      <c r="J15" s="13" t="s">
        <v>39</v>
      </c>
      <c r="K15" s="27"/>
      <c r="L15" s="27"/>
      <c r="M15" s="27"/>
      <c r="N15" s="27"/>
      <c r="O15" s="27"/>
    </row>
    <row r="16" spans="1:15" s="5" customFormat="1" ht="30" customHeight="1" x14ac:dyDescent="0.25">
      <c r="A16" s="28">
        <v>3</v>
      </c>
      <c r="B16" s="22" t="s">
        <v>23</v>
      </c>
      <c r="C16" s="25" t="s">
        <v>17</v>
      </c>
      <c r="D16" s="25" t="s">
        <v>28</v>
      </c>
      <c r="E16" s="25" t="s">
        <v>28</v>
      </c>
      <c r="F16" s="25" t="s">
        <v>31</v>
      </c>
      <c r="G16" s="10">
        <v>10882.8</v>
      </c>
      <c r="H16" s="10">
        <v>10882.8</v>
      </c>
      <c r="I16" s="10">
        <v>10882.8</v>
      </c>
      <c r="J16" s="11" t="s">
        <v>36</v>
      </c>
      <c r="K16" s="25" t="s">
        <v>42</v>
      </c>
      <c r="L16" s="25"/>
      <c r="M16" s="25"/>
      <c r="N16" s="25"/>
      <c r="O16" s="25"/>
    </row>
    <row r="17" spans="1:15" ht="30" customHeight="1" x14ac:dyDescent="0.25">
      <c r="A17" s="28"/>
      <c r="B17" s="23"/>
      <c r="C17" s="26"/>
      <c r="D17" s="26"/>
      <c r="E17" s="26"/>
      <c r="F17" s="26"/>
      <c r="G17" s="10">
        <v>572.79999999999995</v>
      </c>
      <c r="H17" s="10">
        <v>572.79999999999995</v>
      </c>
      <c r="I17" s="10">
        <v>572.79999999999995</v>
      </c>
      <c r="J17" s="11" t="s">
        <v>37</v>
      </c>
      <c r="K17" s="26"/>
      <c r="L17" s="26"/>
      <c r="M17" s="26"/>
      <c r="N17" s="26"/>
      <c r="O17" s="26"/>
    </row>
    <row r="18" spans="1:15" ht="30" customHeight="1" x14ac:dyDescent="0.25">
      <c r="A18" s="28"/>
      <c r="B18" s="23"/>
      <c r="C18" s="26"/>
      <c r="D18" s="26"/>
      <c r="E18" s="26"/>
      <c r="F18" s="26"/>
      <c r="G18" s="10">
        <f>R18</f>
        <v>0</v>
      </c>
      <c r="H18" s="10">
        <f>N18</f>
        <v>0</v>
      </c>
      <c r="I18" s="10">
        <f>O18</f>
        <v>0</v>
      </c>
      <c r="J18" s="11" t="s">
        <v>38</v>
      </c>
      <c r="K18" s="26"/>
      <c r="L18" s="26"/>
      <c r="M18" s="26"/>
      <c r="N18" s="26"/>
      <c r="O18" s="26"/>
    </row>
    <row r="19" spans="1:15" ht="30" customHeight="1" x14ac:dyDescent="0.25">
      <c r="A19" s="28"/>
      <c r="B19" s="24"/>
      <c r="C19" s="27"/>
      <c r="D19" s="27"/>
      <c r="E19" s="27"/>
      <c r="F19" s="27"/>
      <c r="G19" s="12">
        <f>SUM(G16:G18)</f>
        <v>11455.599999999999</v>
      </c>
      <c r="H19" s="12">
        <f>SUM(H16:H18)</f>
        <v>11455.599999999999</v>
      </c>
      <c r="I19" s="12">
        <f>SUM(I16:I18)</f>
        <v>11455.599999999999</v>
      </c>
      <c r="J19" s="13" t="s">
        <v>39</v>
      </c>
      <c r="K19" s="27"/>
      <c r="L19" s="27"/>
      <c r="M19" s="27"/>
      <c r="N19" s="27"/>
      <c r="O19" s="27"/>
    </row>
    <row r="20" spans="1:15" ht="30" customHeight="1" x14ac:dyDescent="0.25">
      <c r="A20" s="28">
        <v>4</v>
      </c>
      <c r="B20" s="22" t="s">
        <v>24</v>
      </c>
      <c r="C20" s="25" t="s">
        <v>18</v>
      </c>
      <c r="D20" s="25" t="s">
        <v>28</v>
      </c>
      <c r="E20" s="25" t="s">
        <v>28</v>
      </c>
      <c r="F20" s="25" t="s">
        <v>31</v>
      </c>
      <c r="G20" s="10">
        <v>4007.1</v>
      </c>
      <c r="H20" s="10">
        <v>4007.1</v>
      </c>
      <c r="I20" s="10">
        <v>4007.1</v>
      </c>
      <c r="J20" s="11" t="s">
        <v>36</v>
      </c>
      <c r="K20" s="25" t="s">
        <v>43</v>
      </c>
      <c r="L20" s="25"/>
      <c r="M20" s="25"/>
      <c r="N20" s="25"/>
      <c r="O20" s="25"/>
    </row>
    <row r="21" spans="1:15" ht="27" x14ac:dyDescent="0.25">
      <c r="A21" s="28"/>
      <c r="B21" s="23"/>
      <c r="C21" s="26"/>
      <c r="D21" s="26"/>
      <c r="E21" s="26"/>
      <c r="F21" s="26"/>
      <c r="G21" s="10">
        <v>210.9</v>
      </c>
      <c r="H21" s="10">
        <v>210.9</v>
      </c>
      <c r="I21" s="10">
        <v>210.9</v>
      </c>
      <c r="J21" s="11" t="s">
        <v>37</v>
      </c>
      <c r="K21" s="26"/>
      <c r="L21" s="26"/>
      <c r="M21" s="26"/>
      <c r="N21" s="26"/>
      <c r="O21" s="26"/>
    </row>
    <row r="22" spans="1:15" ht="27" x14ac:dyDescent="0.25">
      <c r="A22" s="28"/>
      <c r="B22" s="23"/>
      <c r="C22" s="26"/>
      <c r="D22" s="26"/>
      <c r="E22" s="26"/>
      <c r="F22" s="26"/>
      <c r="G22" s="10">
        <f>R22</f>
        <v>0</v>
      </c>
      <c r="H22" s="10">
        <f>N22</f>
        <v>0</v>
      </c>
      <c r="I22" s="10">
        <f>O22</f>
        <v>0</v>
      </c>
      <c r="J22" s="11" t="s">
        <v>38</v>
      </c>
      <c r="K22" s="26"/>
      <c r="L22" s="26"/>
      <c r="M22" s="26"/>
      <c r="N22" s="26"/>
      <c r="O22" s="26"/>
    </row>
    <row r="23" spans="1:15" x14ac:dyDescent="0.25">
      <c r="A23" s="28"/>
      <c r="B23" s="24"/>
      <c r="C23" s="27"/>
      <c r="D23" s="27"/>
      <c r="E23" s="27"/>
      <c r="F23" s="27"/>
      <c r="G23" s="12">
        <f>SUM(G20:G22)</f>
        <v>4218</v>
      </c>
      <c r="H23" s="12">
        <f>SUM(H20:H22)</f>
        <v>4218</v>
      </c>
      <c r="I23" s="12">
        <f>SUM(I20:I22)</f>
        <v>4218</v>
      </c>
      <c r="J23" s="13" t="s">
        <v>39</v>
      </c>
      <c r="K23" s="27"/>
      <c r="L23" s="27"/>
      <c r="M23" s="27"/>
      <c r="N23" s="27"/>
      <c r="O23" s="27"/>
    </row>
    <row r="24" spans="1:15" ht="30" customHeight="1" x14ac:dyDescent="0.25">
      <c r="A24" s="28">
        <v>5</v>
      </c>
      <c r="B24" s="22" t="s">
        <v>25</v>
      </c>
      <c r="C24" s="25" t="s">
        <v>19</v>
      </c>
      <c r="D24" s="25" t="s">
        <v>28</v>
      </c>
      <c r="E24" s="25" t="s">
        <v>28</v>
      </c>
      <c r="F24" s="25" t="s">
        <v>32</v>
      </c>
      <c r="G24" s="10">
        <v>20354</v>
      </c>
      <c r="H24" s="10">
        <v>20354</v>
      </c>
      <c r="I24" s="10">
        <v>20354</v>
      </c>
      <c r="J24" s="11" t="s">
        <v>36</v>
      </c>
      <c r="K24" s="25" t="s">
        <v>44</v>
      </c>
      <c r="L24" s="25"/>
      <c r="M24" s="25"/>
      <c r="N24" s="25"/>
      <c r="O24" s="25"/>
    </row>
    <row r="25" spans="1:15" ht="27" x14ac:dyDescent="0.25">
      <c r="A25" s="28"/>
      <c r="B25" s="23"/>
      <c r="C25" s="26"/>
      <c r="D25" s="26"/>
      <c r="E25" s="26"/>
      <c r="F25" s="26"/>
      <c r="G25" s="10">
        <v>3292.3</v>
      </c>
      <c r="H25" s="10">
        <v>1071.3</v>
      </c>
      <c r="I25" s="10">
        <v>1071.3</v>
      </c>
      <c r="J25" s="11" t="s">
        <v>37</v>
      </c>
      <c r="K25" s="26"/>
      <c r="L25" s="26"/>
      <c r="M25" s="26"/>
      <c r="N25" s="26"/>
      <c r="O25" s="26"/>
    </row>
    <row r="26" spans="1:15" ht="27" x14ac:dyDescent="0.25">
      <c r="A26" s="28"/>
      <c r="B26" s="23"/>
      <c r="C26" s="26"/>
      <c r="D26" s="26"/>
      <c r="E26" s="26"/>
      <c r="F26" s="26"/>
      <c r="G26" s="10">
        <f>R26</f>
        <v>0</v>
      </c>
      <c r="H26" s="10">
        <f>N26</f>
        <v>0</v>
      </c>
      <c r="I26" s="10">
        <f>O26</f>
        <v>0</v>
      </c>
      <c r="J26" s="11" t="s">
        <v>38</v>
      </c>
      <c r="K26" s="26"/>
      <c r="L26" s="26"/>
      <c r="M26" s="26"/>
      <c r="N26" s="26"/>
      <c r="O26" s="26"/>
    </row>
    <row r="27" spans="1:15" x14ac:dyDescent="0.25">
      <c r="A27" s="28"/>
      <c r="B27" s="24"/>
      <c r="C27" s="27"/>
      <c r="D27" s="27"/>
      <c r="E27" s="27"/>
      <c r="F27" s="27"/>
      <c r="G27" s="12">
        <f>SUM(G24:G26)</f>
        <v>23646.3</v>
      </c>
      <c r="H27" s="12">
        <f>SUM(H24:H26)</f>
        <v>21425.3</v>
      </c>
      <c r="I27" s="12">
        <f>SUM(I24:I26)</f>
        <v>21425.3</v>
      </c>
      <c r="J27" s="13" t="s">
        <v>39</v>
      </c>
      <c r="K27" s="27"/>
      <c r="L27" s="27"/>
      <c r="M27" s="27"/>
      <c r="N27" s="27"/>
      <c r="O27" s="27"/>
    </row>
    <row r="28" spans="1:15" ht="30" customHeight="1" x14ac:dyDescent="0.25">
      <c r="A28" s="28">
        <v>6</v>
      </c>
      <c r="B28" s="22" t="s">
        <v>26</v>
      </c>
      <c r="C28" s="25" t="s">
        <v>20</v>
      </c>
      <c r="D28" s="25" t="s">
        <v>28</v>
      </c>
      <c r="E28" s="25" t="s">
        <v>28</v>
      </c>
      <c r="F28" s="25" t="s">
        <v>33</v>
      </c>
      <c r="G28" s="10">
        <v>102.3</v>
      </c>
      <c r="H28" s="10">
        <v>102.3</v>
      </c>
      <c r="I28" s="10">
        <v>102.3</v>
      </c>
      <c r="J28" s="11" t="s">
        <v>36</v>
      </c>
      <c r="K28" s="25" t="s">
        <v>45</v>
      </c>
      <c r="L28" s="25"/>
      <c r="M28" s="25"/>
      <c r="N28" s="25"/>
      <c r="O28" s="25"/>
    </row>
    <row r="29" spans="1:15" ht="27" x14ac:dyDescent="0.25">
      <c r="A29" s="28"/>
      <c r="B29" s="23"/>
      <c r="C29" s="26"/>
      <c r="D29" s="26"/>
      <c r="E29" s="26"/>
      <c r="F29" s="26"/>
      <c r="G29" s="10">
        <v>1167.5</v>
      </c>
      <c r="H29" s="10">
        <v>5.4</v>
      </c>
      <c r="I29" s="10">
        <v>5.4</v>
      </c>
      <c r="J29" s="11" t="s">
        <v>37</v>
      </c>
      <c r="K29" s="26"/>
      <c r="L29" s="26"/>
      <c r="M29" s="26"/>
      <c r="N29" s="26"/>
      <c r="O29" s="26"/>
    </row>
    <row r="30" spans="1:15" ht="27" x14ac:dyDescent="0.25">
      <c r="A30" s="28"/>
      <c r="B30" s="23"/>
      <c r="C30" s="26"/>
      <c r="D30" s="26"/>
      <c r="E30" s="26"/>
      <c r="F30" s="26"/>
      <c r="G30" s="10">
        <f t="shared" ref="G30" si="0">R30</f>
        <v>0</v>
      </c>
      <c r="H30" s="10">
        <f>N30</f>
        <v>0</v>
      </c>
      <c r="I30" s="10">
        <f>O30</f>
        <v>0</v>
      </c>
      <c r="J30" s="11" t="s">
        <v>38</v>
      </c>
      <c r="K30" s="26"/>
      <c r="L30" s="26"/>
      <c r="M30" s="26"/>
      <c r="N30" s="26"/>
      <c r="O30" s="26"/>
    </row>
    <row r="31" spans="1:15" x14ac:dyDescent="0.25">
      <c r="A31" s="28"/>
      <c r="B31" s="24"/>
      <c r="C31" s="27"/>
      <c r="D31" s="27"/>
      <c r="E31" s="27"/>
      <c r="F31" s="27"/>
      <c r="G31" s="12">
        <f>SUM(G28:G30)</f>
        <v>1269.8</v>
      </c>
      <c r="H31" s="12">
        <f>SUM(H28:H30)</f>
        <v>107.7</v>
      </c>
      <c r="I31" s="12">
        <f>SUM(I28:I30)</f>
        <v>107.7</v>
      </c>
      <c r="J31" s="13" t="s">
        <v>39</v>
      </c>
      <c r="K31" s="27"/>
      <c r="L31" s="27"/>
      <c r="M31" s="27"/>
      <c r="N31" s="27"/>
      <c r="O31" s="27"/>
    </row>
    <row r="32" spans="1:15" ht="72" customHeight="1" x14ac:dyDescent="0.25">
      <c r="A32" s="28">
        <v>7</v>
      </c>
      <c r="B32" s="22" t="str">
        <f>'[1]План на 2016'!B31</f>
        <v>Реконструкция автомобильной дороги по улице Янтарной со строительством транспортной развязки на пересечении улиц Дружбы Народов - Степана Повха - Янтарной</v>
      </c>
      <c r="C32" s="25" t="s">
        <v>27</v>
      </c>
      <c r="D32" s="25" t="s">
        <v>29</v>
      </c>
      <c r="E32" s="25" t="s">
        <v>29</v>
      </c>
      <c r="F32" s="25" t="s">
        <v>31</v>
      </c>
      <c r="G32" s="10">
        <f>R32</f>
        <v>0</v>
      </c>
      <c r="H32" s="10">
        <v>0</v>
      </c>
      <c r="I32" s="10">
        <f>O32</f>
        <v>0</v>
      </c>
      <c r="J32" s="11" t="s">
        <v>36</v>
      </c>
      <c r="K32" s="25" t="s">
        <v>93</v>
      </c>
      <c r="L32" s="25"/>
      <c r="M32" s="25"/>
      <c r="N32" s="25" t="s">
        <v>46</v>
      </c>
      <c r="O32" s="25"/>
    </row>
    <row r="33" spans="1:15" ht="44.25" customHeight="1" x14ac:dyDescent="0.25">
      <c r="A33" s="28"/>
      <c r="B33" s="23"/>
      <c r="C33" s="26"/>
      <c r="D33" s="26"/>
      <c r="E33" s="26"/>
      <c r="F33" s="26"/>
      <c r="G33" s="10">
        <v>0</v>
      </c>
      <c r="H33" s="10">
        <v>0</v>
      </c>
      <c r="I33" s="10">
        <v>0</v>
      </c>
      <c r="J33" s="11" t="s">
        <v>37</v>
      </c>
      <c r="K33" s="26"/>
      <c r="L33" s="26"/>
      <c r="M33" s="26"/>
      <c r="N33" s="26"/>
      <c r="O33" s="26"/>
    </row>
    <row r="34" spans="1:15" ht="27" x14ac:dyDescent="0.25">
      <c r="A34" s="28"/>
      <c r="B34" s="23"/>
      <c r="C34" s="26"/>
      <c r="D34" s="26"/>
      <c r="E34" s="26"/>
      <c r="F34" s="26"/>
      <c r="G34" s="10">
        <v>47942</v>
      </c>
      <c r="H34" s="10">
        <v>47942</v>
      </c>
      <c r="I34" s="10">
        <v>47942</v>
      </c>
      <c r="J34" s="11" t="s">
        <v>38</v>
      </c>
      <c r="K34" s="26"/>
      <c r="L34" s="26"/>
      <c r="M34" s="26"/>
      <c r="N34" s="26"/>
      <c r="O34" s="26"/>
    </row>
    <row r="35" spans="1:15" ht="34.5" customHeight="1" x14ac:dyDescent="0.25">
      <c r="A35" s="28"/>
      <c r="B35" s="24"/>
      <c r="C35" s="27"/>
      <c r="D35" s="27"/>
      <c r="E35" s="27"/>
      <c r="F35" s="27"/>
      <c r="G35" s="12">
        <f>SUM(G32:G34)</f>
        <v>47942</v>
      </c>
      <c r="H35" s="12">
        <f>SUM(H32:H34)</f>
        <v>47942</v>
      </c>
      <c r="I35" s="12">
        <f>SUM(I32:I34)</f>
        <v>47942</v>
      </c>
      <c r="J35" s="13" t="s">
        <v>39</v>
      </c>
      <c r="K35" s="27"/>
      <c r="L35" s="27"/>
      <c r="M35" s="27"/>
      <c r="N35" s="27"/>
      <c r="O35" s="27"/>
    </row>
    <row r="36" spans="1:15" ht="15" customHeight="1" x14ac:dyDescent="0.25">
      <c r="A36" s="29" t="s">
        <v>47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ht="27" x14ac:dyDescent="0.25">
      <c r="A37" s="28">
        <v>8</v>
      </c>
      <c r="B37" s="25" t="s">
        <v>48</v>
      </c>
      <c r="C37" s="32" t="s">
        <v>51</v>
      </c>
      <c r="D37" s="25" t="s">
        <v>49</v>
      </c>
      <c r="E37" s="25" t="s">
        <v>50</v>
      </c>
      <c r="F37" s="25" t="s">
        <v>32</v>
      </c>
      <c r="G37" s="10">
        <f>R37</f>
        <v>0</v>
      </c>
      <c r="H37" s="10">
        <f>S37</f>
        <v>0</v>
      </c>
      <c r="I37" s="10">
        <f>T37</f>
        <v>0</v>
      </c>
      <c r="J37" s="11" t="s">
        <v>36</v>
      </c>
      <c r="K37" s="25" t="s">
        <v>52</v>
      </c>
      <c r="L37" s="25"/>
      <c r="M37" s="25"/>
      <c r="N37" s="25"/>
      <c r="O37" s="25"/>
    </row>
    <row r="38" spans="1:15" ht="27" x14ac:dyDescent="0.25">
      <c r="A38" s="28"/>
      <c r="B38" s="30"/>
      <c r="C38" s="30"/>
      <c r="D38" s="30"/>
      <c r="E38" s="30"/>
      <c r="F38" s="26"/>
      <c r="G38" s="10">
        <v>0</v>
      </c>
      <c r="H38" s="10">
        <v>0</v>
      </c>
      <c r="I38" s="10">
        <v>0</v>
      </c>
      <c r="J38" s="11" t="s">
        <v>37</v>
      </c>
      <c r="K38" s="30"/>
      <c r="L38" s="26"/>
      <c r="M38" s="26"/>
      <c r="N38" s="26"/>
      <c r="O38" s="26"/>
    </row>
    <row r="39" spans="1:15" ht="27" x14ac:dyDescent="0.25">
      <c r="A39" s="28"/>
      <c r="B39" s="30"/>
      <c r="C39" s="30"/>
      <c r="D39" s="30"/>
      <c r="E39" s="30"/>
      <c r="F39" s="26"/>
      <c r="G39" s="10">
        <v>43350</v>
      </c>
      <c r="H39" s="10">
        <v>43350</v>
      </c>
      <c r="I39" s="10">
        <v>21675</v>
      </c>
      <c r="J39" s="11" t="s">
        <v>38</v>
      </c>
      <c r="K39" s="30"/>
      <c r="L39" s="26"/>
      <c r="M39" s="26"/>
      <c r="N39" s="26"/>
      <c r="O39" s="26"/>
    </row>
    <row r="40" spans="1:15" x14ac:dyDescent="0.25">
      <c r="A40" s="28"/>
      <c r="B40" s="31"/>
      <c r="C40" s="33"/>
      <c r="D40" s="31"/>
      <c r="E40" s="31"/>
      <c r="F40" s="27"/>
      <c r="G40" s="12">
        <f>SUM(G37:G39)</f>
        <v>43350</v>
      </c>
      <c r="H40" s="12">
        <f>SUM(H37:H39)</f>
        <v>43350</v>
      </c>
      <c r="I40" s="12">
        <f>SUM(I37:I39)</f>
        <v>21675</v>
      </c>
      <c r="J40" s="13" t="s">
        <v>39</v>
      </c>
      <c r="K40" s="33"/>
      <c r="L40" s="27"/>
      <c r="M40" s="27"/>
      <c r="N40" s="27"/>
      <c r="O40" s="27"/>
    </row>
    <row r="41" spans="1:15" ht="15" customHeight="1" x14ac:dyDescent="0.25">
      <c r="A41" s="34" t="s">
        <v>53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ht="51" customHeight="1" x14ac:dyDescent="0.25">
      <c r="A42" s="28">
        <v>9</v>
      </c>
      <c r="B42" s="25" t="s">
        <v>54</v>
      </c>
      <c r="C42" s="25" t="s">
        <v>59</v>
      </c>
      <c r="D42" s="25" t="s">
        <v>49</v>
      </c>
      <c r="E42" s="25" t="s">
        <v>49</v>
      </c>
      <c r="F42" s="25" t="s">
        <v>62</v>
      </c>
      <c r="G42" s="10">
        <v>153300.9</v>
      </c>
      <c r="H42" s="10">
        <v>0</v>
      </c>
      <c r="I42" s="10">
        <f>O42</f>
        <v>0</v>
      </c>
      <c r="J42" s="11" t="s">
        <v>36</v>
      </c>
      <c r="K42" s="25" t="s">
        <v>94</v>
      </c>
      <c r="L42" s="25"/>
      <c r="M42" s="25"/>
      <c r="N42" s="25" t="s">
        <v>95</v>
      </c>
      <c r="O42" s="25"/>
    </row>
    <row r="43" spans="1:15" ht="80.25" customHeight="1" x14ac:dyDescent="0.25">
      <c r="A43" s="28"/>
      <c r="B43" s="26"/>
      <c r="C43" s="26"/>
      <c r="D43" s="26"/>
      <c r="E43" s="26"/>
      <c r="F43" s="26"/>
      <c r="G43" s="10">
        <v>37056.699999999997</v>
      </c>
      <c r="H43" s="10">
        <v>286.7</v>
      </c>
      <c r="I43" s="10">
        <v>286.7</v>
      </c>
      <c r="J43" s="11" t="s">
        <v>37</v>
      </c>
      <c r="K43" s="30"/>
      <c r="L43" s="26"/>
      <c r="M43" s="26"/>
      <c r="N43" s="26"/>
      <c r="O43" s="26"/>
    </row>
    <row r="44" spans="1:15" ht="74.25" customHeight="1" x14ac:dyDescent="0.25">
      <c r="A44" s="28"/>
      <c r="B44" s="26"/>
      <c r="C44" s="26"/>
      <c r="D44" s="26"/>
      <c r="E44" s="26"/>
      <c r="F44" s="26"/>
      <c r="G44" s="10">
        <v>8279.4</v>
      </c>
      <c r="H44" s="10">
        <f t="shared" ref="H44:I44" si="1">N44</f>
        <v>0</v>
      </c>
      <c r="I44" s="10">
        <f t="shared" si="1"/>
        <v>0</v>
      </c>
      <c r="J44" s="11" t="s">
        <v>38</v>
      </c>
      <c r="K44" s="30"/>
      <c r="L44" s="26"/>
      <c r="M44" s="26"/>
      <c r="N44" s="26"/>
      <c r="O44" s="26"/>
    </row>
    <row r="45" spans="1:15" ht="84.75" customHeight="1" x14ac:dyDescent="0.25">
      <c r="A45" s="28"/>
      <c r="B45" s="27"/>
      <c r="C45" s="27"/>
      <c r="D45" s="27"/>
      <c r="E45" s="27"/>
      <c r="F45" s="27"/>
      <c r="G45" s="12">
        <f>SUM(G42:G44)</f>
        <v>198636.99999999997</v>
      </c>
      <c r="H45" s="12">
        <f>SUM(H42:H44)</f>
        <v>286.7</v>
      </c>
      <c r="I45" s="12">
        <f>SUM(I42:I44)</f>
        <v>286.7</v>
      </c>
      <c r="J45" s="13" t="s">
        <v>39</v>
      </c>
      <c r="K45" s="33"/>
      <c r="L45" s="27"/>
      <c r="M45" s="27"/>
      <c r="N45" s="27"/>
      <c r="O45" s="27"/>
    </row>
    <row r="46" spans="1:15" ht="258" customHeight="1" x14ac:dyDescent="0.25">
      <c r="A46" s="28">
        <v>10</v>
      </c>
      <c r="B46" s="25" t="s">
        <v>55</v>
      </c>
      <c r="C46" s="25" t="s">
        <v>51</v>
      </c>
      <c r="D46" s="25" t="s">
        <v>49</v>
      </c>
      <c r="E46" s="25" t="s">
        <v>49</v>
      </c>
      <c r="F46" s="25" t="s">
        <v>63</v>
      </c>
      <c r="G46" s="10">
        <v>16361.6</v>
      </c>
      <c r="H46" s="10">
        <v>16361.6</v>
      </c>
      <c r="I46" s="10">
        <v>16361.6</v>
      </c>
      <c r="J46" s="11" t="s">
        <v>36</v>
      </c>
      <c r="K46" s="35" t="s">
        <v>96</v>
      </c>
      <c r="L46" s="25"/>
      <c r="M46" s="25"/>
      <c r="N46" s="25"/>
      <c r="O46" s="25"/>
    </row>
    <row r="47" spans="1:15" ht="170.25" customHeight="1" x14ac:dyDescent="0.25">
      <c r="A47" s="28"/>
      <c r="B47" s="26"/>
      <c r="C47" s="26"/>
      <c r="D47" s="26"/>
      <c r="E47" s="26"/>
      <c r="F47" s="26"/>
      <c r="G47" s="10">
        <v>62661.7</v>
      </c>
      <c r="H47" s="10">
        <v>44936.7</v>
      </c>
      <c r="I47" s="10">
        <v>34391.800000000003</v>
      </c>
      <c r="J47" s="11" t="s">
        <v>37</v>
      </c>
      <c r="K47" s="36"/>
      <c r="L47" s="26"/>
      <c r="M47" s="26"/>
      <c r="N47" s="26"/>
      <c r="O47" s="26"/>
    </row>
    <row r="48" spans="1:15" ht="131.25" customHeight="1" x14ac:dyDescent="0.25">
      <c r="A48" s="28"/>
      <c r="B48" s="26"/>
      <c r="C48" s="26"/>
      <c r="D48" s="26"/>
      <c r="E48" s="26"/>
      <c r="F48" s="26"/>
      <c r="G48" s="10">
        <v>0</v>
      </c>
      <c r="H48" s="10">
        <v>0</v>
      </c>
      <c r="I48" s="10">
        <v>0</v>
      </c>
      <c r="J48" s="11" t="s">
        <v>38</v>
      </c>
      <c r="K48" s="36"/>
      <c r="L48" s="26"/>
      <c r="M48" s="26"/>
      <c r="N48" s="26"/>
      <c r="O48" s="26"/>
    </row>
    <row r="49" spans="1:15" ht="409.6" customHeight="1" x14ac:dyDescent="0.25">
      <c r="A49" s="28"/>
      <c r="B49" s="27"/>
      <c r="C49" s="27"/>
      <c r="D49" s="27"/>
      <c r="E49" s="27"/>
      <c r="F49" s="27"/>
      <c r="G49" s="12">
        <f>G46+G47+G48</f>
        <v>79023.3</v>
      </c>
      <c r="H49" s="12">
        <f>SUM(H46:H48)</f>
        <v>61298.299999999996</v>
      </c>
      <c r="I49" s="12">
        <f>SUM(I46:I48)</f>
        <v>50753.4</v>
      </c>
      <c r="J49" s="13" t="s">
        <v>39</v>
      </c>
      <c r="K49" s="37"/>
      <c r="L49" s="27"/>
      <c r="M49" s="27"/>
      <c r="N49" s="27"/>
      <c r="O49" s="27"/>
    </row>
    <row r="50" spans="1:15" ht="27" customHeight="1" x14ac:dyDescent="0.25">
      <c r="A50" s="28">
        <v>11</v>
      </c>
      <c r="B50" s="25" t="s">
        <v>56</v>
      </c>
      <c r="C50" s="25" t="s">
        <v>51</v>
      </c>
      <c r="D50" s="25" t="s">
        <v>49</v>
      </c>
      <c r="E50" s="25" t="s">
        <v>50</v>
      </c>
      <c r="F50" s="25" t="s">
        <v>32</v>
      </c>
      <c r="G50" s="10">
        <f>R50</f>
        <v>0</v>
      </c>
      <c r="H50" s="10">
        <f>N50</f>
        <v>0</v>
      </c>
      <c r="I50" s="10"/>
      <c r="J50" s="11" t="s">
        <v>36</v>
      </c>
      <c r="K50" s="25" t="s">
        <v>65</v>
      </c>
      <c r="L50" s="25"/>
      <c r="M50" s="25"/>
      <c r="N50" s="25"/>
      <c r="O50" s="25"/>
    </row>
    <row r="51" spans="1:15" ht="27" x14ac:dyDescent="0.25">
      <c r="A51" s="28"/>
      <c r="B51" s="26"/>
      <c r="C51" s="26"/>
      <c r="D51" s="26"/>
      <c r="E51" s="26"/>
      <c r="F51" s="26"/>
      <c r="G51" s="10">
        <v>0</v>
      </c>
      <c r="H51" s="10">
        <v>0</v>
      </c>
      <c r="I51" s="10"/>
      <c r="J51" s="11" t="s">
        <v>37</v>
      </c>
      <c r="K51" s="30"/>
      <c r="L51" s="26"/>
      <c r="M51" s="26"/>
      <c r="N51" s="26"/>
      <c r="O51" s="26"/>
    </row>
    <row r="52" spans="1:15" ht="30.75" customHeight="1" x14ac:dyDescent="0.25">
      <c r="A52" s="28"/>
      <c r="B52" s="26"/>
      <c r="C52" s="26"/>
      <c r="D52" s="26"/>
      <c r="E52" s="26"/>
      <c r="F52" s="26"/>
      <c r="G52" s="10">
        <v>10500</v>
      </c>
      <c r="H52" s="10">
        <v>10500</v>
      </c>
      <c r="I52" s="10">
        <v>5250</v>
      </c>
      <c r="J52" s="11" t="s">
        <v>38</v>
      </c>
      <c r="K52" s="30"/>
      <c r="L52" s="26"/>
      <c r="M52" s="26"/>
      <c r="N52" s="26"/>
      <c r="O52" s="26"/>
    </row>
    <row r="53" spans="1:15" ht="63.75" customHeight="1" x14ac:dyDescent="0.25">
      <c r="A53" s="28"/>
      <c r="B53" s="27"/>
      <c r="C53" s="27"/>
      <c r="D53" s="27"/>
      <c r="E53" s="27"/>
      <c r="F53" s="27"/>
      <c r="G53" s="12">
        <f>SUM(G50:G52)</f>
        <v>10500</v>
      </c>
      <c r="H53" s="12">
        <f>SUM(H50:H52)</f>
        <v>10500</v>
      </c>
      <c r="I53" s="12">
        <f>SUM(I50:I52)</f>
        <v>5250</v>
      </c>
      <c r="J53" s="13" t="s">
        <v>39</v>
      </c>
      <c r="K53" s="33"/>
      <c r="L53" s="27"/>
      <c r="M53" s="27"/>
      <c r="N53" s="27"/>
      <c r="O53" s="27"/>
    </row>
    <row r="54" spans="1:15" ht="75" customHeight="1" x14ac:dyDescent="0.25">
      <c r="A54" s="28">
        <v>12</v>
      </c>
      <c r="B54" s="25" t="s">
        <v>57</v>
      </c>
      <c r="C54" s="25" t="s">
        <v>60</v>
      </c>
      <c r="D54" s="25" t="s">
        <v>49</v>
      </c>
      <c r="E54" s="25" t="s">
        <v>50</v>
      </c>
      <c r="F54" s="25" t="s">
        <v>31</v>
      </c>
      <c r="G54" s="10">
        <f>R54</f>
        <v>0</v>
      </c>
      <c r="H54" s="10">
        <v>0</v>
      </c>
      <c r="I54" s="10">
        <v>0</v>
      </c>
      <c r="J54" s="11" t="s">
        <v>36</v>
      </c>
      <c r="K54" s="25" t="s">
        <v>97</v>
      </c>
      <c r="L54" s="25"/>
      <c r="M54" s="25"/>
      <c r="N54" s="25" t="s">
        <v>66</v>
      </c>
      <c r="O54" s="25"/>
    </row>
    <row r="55" spans="1:15" ht="63.75" customHeight="1" x14ac:dyDescent="0.25">
      <c r="A55" s="28"/>
      <c r="B55" s="26"/>
      <c r="C55" s="26"/>
      <c r="D55" s="26"/>
      <c r="E55" s="26"/>
      <c r="F55" s="26"/>
      <c r="G55" s="10">
        <v>2921.4</v>
      </c>
      <c r="H55" s="10">
        <v>2921.4</v>
      </c>
      <c r="I55" s="10">
        <v>277.3</v>
      </c>
      <c r="J55" s="11" t="s">
        <v>37</v>
      </c>
      <c r="K55" s="30"/>
      <c r="L55" s="26"/>
      <c r="M55" s="26"/>
      <c r="N55" s="26"/>
      <c r="O55" s="26"/>
    </row>
    <row r="56" spans="1:15" ht="70.5" customHeight="1" x14ac:dyDescent="0.25">
      <c r="A56" s="28"/>
      <c r="B56" s="26"/>
      <c r="C56" s="26"/>
      <c r="D56" s="26"/>
      <c r="E56" s="26"/>
      <c r="F56" s="26"/>
      <c r="G56" s="10">
        <f>R56</f>
        <v>0</v>
      </c>
      <c r="H56" s="10">
        <f t="shared" ref="H56" si="2">N56</f>
        <v>0</v>
      </c>
      <c r="I56" s="10">
        <v>0</v>
      </c>
      <c r="J56" s="11" t="s">
        <v>38</v>
      </c>
      <c r="K56" s="30"/>
      <c r="L56" s="26"/>
      <c r="M56" s="26"/>
      <c r="N56" s="26"/>
      <c r="O56" s="26"/>
    </row>
    <row r="57" spans="1:15" ht="63" customHeight="1" x14ac:dyDescent="0.25">
      <c r="A57" s="28"/>
      <c r="B57" s="27"/>
      <c r="C57" s="27"/>
      <c r="D57" s="27"/>
      <c r="E57" s="27"/>
      <c r="F57" s="27"/>
      <c r="G57" s="12">
        <f>SUM(G54:G56)</f>
        <v>2921.4</v>
      </c>
      <c r="H57" s="12">
        <f>SUM(H54:H56)</f>
        <v>2921.4</v>
      </c>
      <c r="I57" s="12">
        <f>SUM(I54:I56)</f>
        <v>277.3</v>
      </c>
      <c r="J57" s="13" t="s">
        <v>39</v>
      </c>
      <c r="K57" s="33"/>
      <c r="L57" s="27"/>
      <c r="M57" s="27"/>
      <c r="N57" s="27"/>
      <c r="O57" s="27"/>
    </row>
    <row r="58" spans="1:15" ht="27" customHeight="1" x14ac:dyDescent="0.25">
      <c r="A58" s="28">
        <v>13</v>
      </c>
      <c r="B58" s="25" t="s">
        <v>58</v>
      </c>
      <c r="C58" s="25" t="s">
        <v>61</v>
      </c>
      <c r="D58" s="25" t="s">
        <v>49</v>
      </c>
      <c r="E58" s="25" t="s">
        <v>49</v>
      </c>
      <c r="F58" s="25" t="s">
        <v>64</v>
      </c>
      <c r="G58" s="10">
        <f>R58</f>
        <v>0</v>
      </c>
      <c r="H58" s="10" t="str">
        <f>N58</f>
        <v xml:space="preserve">Мощность 35 204,2 т/год,  площадь участка захоронения ТБО 76 619,6 кв.м., высота полигона 25,75 м., срок эксплуатации 20 лет.            </v>
      </c>
      <c r="I58" s="10">
        <v>0</v>
      </c>
      <c r="J58" s="11" t="s">
        <v>36</v>
      </c>
      <c r="K58" s="25" t="s">
        <v>92</v>
      </c>
      <c r="L58" s="25"/>
      <c r="M58" s="25"/>
      <c r="N58" s="25" t="s">
        <v>67</v>
      </c>
      <c r="O58" s="25"/>
    </row>
    <row r="59" spans="1:15" ht="27" x14ac:dyDescent="0.25">
      <c r="A59" s="28"/>
      <c r="B59" s="26"/>
      <c r="C59" s="26"/>
      <c r="D59" s="26"/>
      <c r="E59" s="26"/>
      <c r="F59" s="26"/>
      <c r="G59" s="10">
        <v>69631.8</v>
      </c>
      <c r="H59" s="10">
        <f t="shared" ref="H59:H60" si="3">N59</f>
        <v>0</v>
      </c>
      <c r="I59" s="10">
        <v>0</v>
      </c>
      <c r="J59" s="11" t="s">
        <v>37</v>
      </c>
      <c r="K59" s="30"/>
      <c r="L59" s="26"/>
      <c r="M59" s="26"/>
      <c r="N59" s="26"/>
      <c r="O59" s="26"/>
    </row>
    <row r="60" spans="1:15" ht="44.25" customHeight="1" x14ac:dyDescent="0.25">
      <c r="A60" s="28"/>
      <c r="B60" s="26"/>
      <c r="C60" s="26"/>
      <c r="D60" s="26"/>
      <c r="E60" s="26"/>
      <c r="F60" s="26"/>
      <c r="G60" s="10">
        <f>R60</f>
        <v>0</v>
      </c>
      <c r="H60" s="10">
        <f t="shared" si="3"/>
        <v>0</v>
      </c>
      <c r="I60" s="10">
        <v>0</v>
      </c>
      <c r="J60" s="11" t="s">
        <v>38</v>
      </c>
      <c r="K60" s="30"/>
      <c r="L60" s="26"/>
      <c r="M60" s="26"/>
      <c r="N60" s="26"/>
      <c r="O60" s="26"/>
    </row>
    <row r="61" spans="1:15" ht="43.5" customHeight="1" x14ac:dyDescent="0.25">
      <c r="A61" s="28"/>
      <c r="B61" s="27"/>
      <c r="C61" s="27"/>
      <c r="D61" s="27"/>
      <c r="E61" s="27"/>
      <c r="F61" s="27"/>
      <c r="G61" s="12">
        <f>SUM(G58:G60)</f>
        <v>69631.8</v>
      </c>
      <c r="H61" s="12">
        <f>SUM(H58:H60)</f>
        <v>0</v>
      </c>
      <c r="I61" s="12">
        <f>SUM(I58:I60)</f>
        <v>0</v>
      </c>
      <c r="J61" s="13" t="s">
        <v>39</v>
      </c>
      <c r="K61" s="33"/>
      <c r="L61" s="27"/>
      <c r="M61" s="27"/>
      <c r="N61" s="27"/>
      <c r="O61" s="27"/>
    </row>
    <row r="62" spans="1:15" ht="15" customHeight="1" x14ac:dyDescent="0.25">
      <c r="A62" s="34" t="s">
        <v>68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1:15" ht="30.75" customHeight="1" x14ac:dyDescent="0.25">
      <c r="A63" s="28">
        <v>14</v>
      </c>
      <c r="B63" s="25" t="s">
        <v>69</v>
      </c>
      <c r="C63" s="25" t="s">
        <v>74</v>
      </c>
      <c r="D63" s="25" t="s">
        <v>49</v>
      </c>
      <c r="E63" s="25" t="s">
        <v>50</v>
      </c>
      <c r="F63" s="25" t="s">
        <v>79</v>
      </c>
      <c r="G63" s="10">
        <v>2170.9</v>
      </c>
      <c r="H63" s="10">
        <v>0</v>
      </c>
      <c r="I63" s="10">
        <v>0</v>
      </c>
      <c r="J63" s="11" t="s">
        <v>36</v>
      </c>
      <c r="K63" s="25" t="s">
        <v>98</v>
      </c>
      <c r="L63" s="25"/>
      <c r="M63" s="25"/>
      <c r="N63" s="25" t="s">
        <v>91</v>
      </c>
      <c r="O63" s="25"/>
    </row>
    <row r="64" spans="1:15" ht="30.75" customHeight="1" x14ac:dyDescent="0.25">
      <c r="A64" s="28"/>
      <c r="B64" s="26"/>
      <c r="C64" s="26"/>
      <c r="D64" s="26"/>
      <c r="E64" s="30"/>
      <c r="F64" s="26"/>
      <c r="G64" s="10">
        <v>6529.3</v>
      </c>
      <c r="H64" s="10">
        <f>N64</f>
        <v>0</v>
      </c>
      <c r="I64" s="10">
        <v>0</v>
      </c>
      <c r="J64" s="11" t="s">
        <v>37</v>
      </c>
      <c r="K64" s="30"/>
      <c r="L64" s="26"/>
      <c r="M64" s="26"/>
      <c r="N64" s="26"/>
      <c r="O64" s="26"/>
    </row>
    <row r="65" spans="1:15" ht="30.75" customHeight="1" x14ac:dyDescent="0.25">
      <c r="A65" s="28"/>
      <c r="B65" s="26"/>
      <c r="C65" s="26"/>
      <c r="D65" s="26"/>
      <c r="E65" s="30"/>
      <c r="F65" s="26"/>
      <c r="G65" s="10">
        <v>0</v>
      </c>
      <c r="H65" s="10">
        <f>N65</f>
        <v>0</v>
      </c>
      <c r="I65" s="10">
        <v>0</v>
      </c>
      <c r="J65" s="11" t="s">
        <v>38</v>
      </c>
      <c r="K65" s="30"/>
      <c r="L65" s="26"/>
      <c r="M65" s="26"/>
      <c r="N65" s="26"/>
      <c r="O65" s="26"/>
    </row>
    <row r="66" spans="1:15" ht="30.75" customHeight="1" x14ac:dyDescent="0.25">
      <c r="A66" s="28"/>
      <c r="B66" s="27"/>
      <c r="C66" s="27"/>
      <c r="D66" s="27"/>
      <c r="E66" s="31"/>
      <c r="F66" s="27"/>
      <c r="G66" s="12">
        <f>SUM(G63:G65)</f>
        <v>8700.2000000000007</v>
      </c>
      <c r="H66" s="12">
        <f>SUM(H63:H65)</f>
        <v>0</v>
      </c>
      <c r="I66" s="12">
        <f>SUM(I63:I65)</f>
        <v>0</v>
      </c>
      <c r="J66" s="13" t="s">
        <v>39</v>
      </c>
      <c r="K66" s="33"/>
      <c r="L66" s="27"/>
      <c r="M66" s="27"/>
      <c r="N66" s="27"/>
      <c r="O66" s="27"/>
    </row>
    <row r="67" spans="1:15" ht="30.75" customHeight="1" x14ac:dyDescent="0.25">
      <c r="A67" s="28">
        <v>15</v>
      </c>
      <c r="B67" s="25" t="s">
        <v>70</v>
      </c>
      <c r="C67" s="25" t="s">
        <v>75</v>
      </c>
      <c r="D67" s="25" t="s">
        <v>49</v>
      </c>
      <c r="E67" s="25" t="s">
        <v>50</v>
      </c>
      <c r="F67" s="25" t="s">
        <v>80</v>
      </c>
      <c r="G67" s="10">
        <v>273400.82</v>
      </c>
      <c r="H67" s="10">
        <v>500</v>
      </c>
      <c r="I67" s="10">
        <v>1345</v>
      </c>
      <c r="J67" s="11" t="s">
        <v>36</v>
      </c>
      <c r="K67" s="25" t="s">
        <v>83</v>
      </c>
      <c r="L67" s="25">
        <v>28</v>
      </c>
      <c r="M67" s="25"/>
      <c r="N67" s="25" t="s">
        <v>84</v>
      </c>
      <c r="O67" s="25"/>
    </row>
    <row r="68" spans="1:15" ht="43.5" customHeight="1" x14ac:dyDescent="0.25">
      <c r="A68" s="28"/>
      <c r="B68" s="26"/>
      <c r="C68" s="26"/>
      <c r="D68" s="26"/>
      <c r="E68" s="30"/>
      <c r="F68" s="26"/>
      <c r="G68" s="10">
        <f>R68</f>
        <v>0</v>
      </c>
      <c r="H68" s="10">
        <f>N68</f>
        <v>0</v>
      </c>
      <c r="I68" s="10">
        <v>0</v>
      </c>
      <c r="J68" s="11" t="s">
        <v>37</v>
      </c>
      <c r="K68" s="30"/>
      <c r="L68" s="26"/>
      <c r="M68" s="26"/>
      <c r="N68" s="26"/>
      <c r="O68" s="26"/>
    </row>
    <row r="69" spans="1:15" ht="48.75" customHeight="1" x14ac:dyDescent="0.25">
      <c r="A69" s="28"/>
      <c r="B69" s="26"/>
      <c r="C69" s="26"/>
      <c r="D69" s="26"/>
      <c r="E69" s="30"/>
      <c r="F69" s="26"/>
      <c r="G69" s="10">
        <f>R69</f>
        <v>0</v>
      </c>
      <c r="H69" s="10">
        <f>N69</f>
        <v>0</v>
      </c>
      <c r="I69" s="10">
        <v>0</v>
      </c>
      <c r="J69" s="11" t="s">
        <v>38</v>
      </c>
      <c r="K69" s="30"/>
      <c r="L69" s="26"/>
      <c r="M69" s="26"/>
      <c r="N69" s="26"/>
      <c r="O69" s="26"/>
    </row>
    <row r="70" spans="1:15" ht="54.75" customHeight="1" x14ac:dyDescent="0.25">
      <c r="A70" s="28"/>
      <c r="B70" s="27"/>
      <c r="C70" s="27"/>
      <c r="D70" s="27"/>
      <c r="E70" s="31"/>
      <c r="F70" s="27"/>
      <c r="G70" s="12">
        <f>SUM(G67:G69)</f>
        <v>273400.82</v>
      </c>
      <c r="H70" s="12">
        <f>SUM(H67:H69)</f>
        <v>500</v>
      </c>
      <c r="I70" s="12">
        <f>SUM(I67:I69)</f>
        <v>1345</v>
      </c>
      <c r="J70" s="13" t="s">
        <v>39</v>
      </c>
      <c r="K70" s="33"/>
      <c r="L70" s="27"/>
      <c r="M70" s="27"/>
      <c r="N70" s="27"/>
      <c r="O70" s="27"/>
    </row>
    <row r="71" spans="1:15" ht="90.75" customHeight="1" x14ac:dyDescent="0.25">
      <c r="A71" s="28">
        <v>16</v>
      </c>
      <c r="B71" s="25" t="s">
        <v>71</v>
      </c>
      <c r="C71" s="25" t="s">
        <v>76</v>
      </c>
      <c r="D71" s="25" t="s">
        <v>29</v>
      </c>
      <c r="E71" s="25" t="s">
        <v>29</v>
      </c>
      <c r="F71" s="25" t="s">
        <v>80</v>
      </c>
      <c r="G71" s="10">
        <f>R71</f>
        <v>0</v>
      </c>
      <c r="H71" s="10">
        <v>0</v>
      </c>
      <c r="I71" s="10">
        <v>0</v>
      </c>
      <c r="J71" s="11" t="s">
        <v>36</v>
      </c>
      <c r="K71" s="25" t="s">
        <v>89</v>
      </c>
      <c r="L71" s="25" t="s">
        <v>85</v>
      </c>
      <c r="M71" s="25"/>
      <c r="N71" s="25" t="s">
        <v>86</v>
      </c>
      <c r="O71" s="25"/>
    </row>
    <row r="72" spans="1:15" ht="87.75" customHeight="1" x14ac:dyDescent="0.25">
      <c r="A72" s="28"/>
      <c r="B72" s="26"/>
      <c r="C72" s="26"/>
      <c r="D72" s="26"/>
      <c r="E72" s="26"/>
      <c r="F72" s="26"/>
      <c r="G72" s="10">
        <f>R72</f>
        <v>0</v>
      </c>
      <c r="H72" s="10">
        <v>88.2</v>
      </c>
      <c r="I72" s="10">
        <v>0</v>
      </c>
      <c r="J72" s="11" t="s">
        <v>37</v>
      </c>
      <c r="K72" s="30"/>
      <c r="L72" s="26"/>
      <c r="M72" s="26"/>
      <c r="N72" s="26"/>
      <c r="O72" s="26"/>
    </row>
    <row r="73" spans="1:15" ht="75.75" customHeight="1" x14ac:dyDescent="0.25">
      <c r="A73" s="28"/>
      <c r="B73" s="26"/>
      <c r="C73" s="26"/>
      <c r="D73" s="26"/>
      <c r="E73" s="26"/>
      <c r="F73" s="26"/>
      <c r="G73" s="10">
        <v>21150</v>
      </c>
      <c r="H73" s="10">
        <v>299336</v>
      </c>
      <c r="I73" s="10">
        <v>138822.79999999999</v>
      </c>
      <c r="J73" s="11" t="s">
        <v>38</v>
      </c>
      <c r="K73" s="30"/>
      <c r="L73" s="26"/>
      <c r="M73" s="26"/>
      <c r="N73" s="26"/>
      <c r="O73" s="26"/>
    </row>
    <row r="74" spans="1:15" ht="162.75" customHeight="1" x14ac:dyDescent="0.25">
      <c r="A74" s="28"/>
      <c r="B74" s="27"/>
      <c r="C74" s="27"/>
      <c r="D74" s="27"/>
      <c r="E74" s="27"/>
      <c r="F74" s="27"/>
      <c r="G74" s="12">
        <f>SUM(G71:G73)</f>
        <v>21150</v>
      </c>
      <c r="H74" s="12">
        <f>SUM(H71:H73)</f>
        <v>299424.2</v>
      </c>
      <c r="I74" s="12">
        <f>SUM(I71:I73)</f>
        <v>138822.79999999999</v>
      </c>
      <c r="J74" s="13" t="s">
        <v>39</v>
      </c>
      <c r="K74" s="33"/>
      <c r="L74" s="27"/>
      <c r="M74" s="27"/>
      <c r="N74" s="27"/>
      <c r="O74" s="27"/>
    </row>
    <row r="75" spans="1:15" ht="62.25" customHeight="1" x14ac:dyDescent="0.25">
      <c r="A75" s="28">
        <v>17</v>
      </c>
      <c r="B75" s="25" t="s">
        <v>72</v>
      </c>
      <c r="C75" s="25" t="s">
        <v>77</v>
      </c>
      <c r="D75" s="25" t="s">
        <v>29</v>
      </c>
      <c r="E75" s="25" t="s">
        <v>29</v>
      </c>
      <c r="F75" s="25" t="s">
        <v>31</v>
      </c>
      <c r="G75" s="10">
        <f>R75</f>
        <v>0</v>
      </c>
      <c r="H75" s="10">
        <v>0</v>
      </c>
      <c r="I75" s="10"/>
      <c r="J75" s="11" t="s">
        <v>36</v>
      </c>
      <c r="K75" s="25" t="s">
        <v>90</v>
      </c>
      <c r="L75" s="25" t="s">
        <v>88</v>
      </c>
      <c r="M75" s="25"/>
      <c r="N75" s="25" t="s">
        <v>87</v>
      </c>
      <c r="O75" s="25"/>
    </row>
    <row r="76" spans="1:15" ht="60" customHeight="1" x14ac:dyDescent="0.25">
      <c r="A76" s="28"/>
      <c r="B76" s="26"/>
      <c r="C76" s="26"/>
      <c r="D76" s="26"/>
      <c r="E76" s="26"/>
      <c r="F76" s="26"/>
      <c r="G76" s="10">
        <f>R76</f>
        <v>0</v>
      </c>
      <c r="H76" s="10">
        <v>18.7</v>
      </c>
      <c r="I76" s="10">
        <v>11.2</v>
      </c>
      <c r="J76" s="11" t="s">
        <v>37</v>
      </c>
      <c r="K76" s="30"/>
      <c r="L76" s="26"/>
      <c r="M76" s="26"/>
      <c r="N76" s="26"/>
      <c r="O76" s="26"/>
    </row>
    <row r="77" spans="1:15" ht="71.25" customHeight="1" x14ac:dyDescent="0.25">
      <c r="A77" s="28"/>
      <c r="B77" s="26"/>
      <c r="C77" s="26"/>
      <c r="D77" s="26"/>
      <c r="E77" s="26"/>
      <c r="F77" s="26"/>
      <c r="G77" s="10">
        <v>168070</v>
      </c>
      <c r="H77" s="10">
        <v>168070</v>
      </c>
      <c r="I77" s="10">
        <v>160064.1</v>
      </c>
      <c r="J77" s="11" t="s">
        <v>38</v>
      </c>
      <c r="K77" s="30"/>
      <c r="L77" s="26"/>
      <c r="M77" s="26"/>
      <c r="N77" s="26"/>
      <c r="O77" s="26"/>
    </row>
    <row r="78" spans="1:15" ht="125.25" customHeight="1" x14ac:dyDescent="0.25">
      <c r="A78" s="28"/>
      <c r="B78" s="27"/>
      <c r="C78" s="27"/>
      <c r="D78" s="27"/>
      <c r="E78" s="27"/>
      <c r="F78" s="27"/>
      <c r="G78" s="12">
        <f>SUM(G75:G77)</f>
        <v>168070</v>
      </c>
      <c r="H78" s="12">
        <f>SUM(H75:H77)</f>
        <v>168088.7</v>
      </c>
      <c r="I78" s="12">
        <f>SUM(I75:I77)</f>
        <v>160075.30000000002</v>
      </c>
      <c r="J78" s="13" t="s">
        <v>39</v>
      </c>
      <c r="K78" s="33"/>
      <c r="L78" s="27"/>
      <c r="M78" s="27"/>
      <c r="N78" s="27"/>
      <c r="O78" s="27"/>
    </row>
    <row r="79" spans="1:15" ht="27" customHeight="1" x14ac:dyDescent="0.25">
      <c r="A79" s="28">
        <v>18</v>
      </c>
      <c r="B79" s="25" t="s">
        <v>73</v>
      </c>
      <c r="C79" s="25" t="s">
        <v>78</v>
      </c>
      <c r="D79" s="25" t="s">
        <v>29</v>
      </c>
      <c r="E79" s="25" t="s">
        <v>29</v>
      </c>
      <c r="F79" s="25" t="s">
        <v>80</v>
      </c>
      <c r="G79" s="10">
        <f>R79</f>
        <v>0</v>
      </c>
      <c r="H79" s="10">
        <v>655.9</v>
      </c>
      <c r="I79" s="10">
        <v>655.9</v>
      </c>
      <c r="J79" s="11" t="s">
        <v>36</v>
      </c>
      <c r="K79" s="25" t="s">
        <v>82</v>
      </c>
      <c r="L79" s="25"/>
      <c r="M79" s="25"/>
      <c r="N79" s="25"/>
      <c r="O79" s="25"/>
    </row>
    <row r="80" spans="1:15" ht="27" x14ac:dyDescent="0.25">
      <c r="A80" s="28"/>
      <c r="B80" s="26"/>
      <c r="C80" s="26"/>
      <c r="D80" s="26"/>
      <c r="E80" s="26"/>
      <c r="F80" s="26"/>
      <c r="G80" s="10">
        <v>79.900000000000006</v>
      </c>
      <c r="H80" s="10">
        <f t="shared" ref="H80" si="4">N80</f>
        <v>0</v>
      </c>
      <c r="I80" s="10"/>
      <c r="J80" s="11" t="s">
        <v>37</v>
      </c>
      <c r="K80" s="30"/>
      <c r="L80" s="26"/>
      <c r="M80" s="26"/>
      <c r="N80" s="26"/>
      <c r="O80" s="26"/>
    </row>
    <row r="81" spans="1:15" ht="46.5" customHeight="1" x14ac:dyDescent="0.25">
      <c r="A81" s="28"/>
      <c r="B81" s="26"/>
      <c r="C81" s="26"/>
      <c r="D81" s="26"/>
      <c r="E81" s="26"/>
      <c r="F81" s="26"/>
      <c r="G81" s="10">
        <v>72766</v>
      </c>
      <c r="H81" s="10">
        <v>27701</v>
      </c>
      <c r="I81" s="10">
        <v>27700.1</v>
      </c>
      <c r="J81" s="11" t="s">
        <v>38</v>
      </c>
      <c r="K81" s="30"/>
      <c r="L81" s="26"/>
      <c r="M81" s="26"/>
      <c r="N81" s="26"/>
      <c r="O81" s="26"/>
    </row>
    <row r="82" spans="1:15" ht="45.75" customHeight="1" x14ac:dyDescent="0.25">
      <c r="A82" s="28"/>
      <c r="B82" s="27"/>
      <c r="C82" s="27"/>
      <c r="D82" s="27"/>
      <c r="E82" s="27"/>
      <c r="F82" s="27"/>
      <c r="G82" s="12">
        <f>SUM(G79:G81)</f>
        <v>72845.899999999994</v>
      </c>
      <c r="H82" s="12">
        <f>SUM(H79:H81)</f>
        <v>28356.9</v>
      </c>
      <c r="I82" s="12">
        <f>SUM(I79:I81)</f>
        <v>28356</v>
      </c>
      <c r="J82" s="13" t="s">
        <v>39</v>
      </c>
      <c r="K82" s="33"/>
      <c r="L82" s="27"/>
      <c r="M82" s="27"/>
      <c r="N82" s="27"/>
      <c r="O82" s="27"/>
    </row>
  </sheetData>
  <mergeCells count="214">
    <mergeCell ref="N75:N78"/>
    <mergeCell ref="O75:O78"/>
    <mergeCell ref="A79:A82"/>
    <mergeCell ref="B79:B82"/>
    <mergeCell ref="C79:C82"/>
    <mergeCell ref="D79:D82"/>
    <mergeCell ref="E79:E82"/>
    <mergeCell ref="L71:L74"/>
    <mergeCell ref="M71:M74"/>
    <mergeCell ref="N71:N74"/>
    <mergeCell ref="O71:O74"/>
    <mergeCell ref="A75:A78"/>
    <mergeCell ref="B75:B78"/>
    <mergeCell ref="C75:C78"/>
    <mergeCell ref="D75:D78"/>
    <mergeCell ref="E75:E78"/>
    <mergeCell ref="F75:F78"/>
    <mergeCell ref="F79:F82"/>
    <mergeCell ref="K79:K82"/>
    <mergeCell ref="L79:L82"/>
    <mergeCell ref="M79:M82"/>
    <mergeCell ref="N79:N82"/>
    <mergeCell ref="O79:O82"/>
    <mergeCell ref="K75:K78"/>
    <mergeCell ref="L75:L78"/>
    <mergeCell ref="M75:M78"/>
    <mergeCell ref="N67:N70"/>
    <mergeCell ref="O67:O70"/>
    <mergeCell ref="A71:A74"/>
    <mergeCell ref="B71:B74"/>
    <mergeCell ref="C71:C74"/>
    <mergeCell ref="D71:D74"/>
    <mergeCell ref="E71:E74"/>
    <mergeCell ref="F71:F74"/>
    <mergeCell ref="K71:K74"/>
    <mergeCell ref="A67:A70"/>
    <mergeCell ref="B67:B70"/>
    <mergeCell ref="C67:C70"/>
    <mergeCell ref="D67:D70"/>
    <mergeCell ref="E67:E70"/>
    <mergeCell ref="F67:F70"/>
    <mergeCell ref="K67:K70"/>
    <mergeCell ref="L67:L70"/>
    <mergeCell ref="M67:M70"/>
    <mergeCell ref="A62:O62"/>
    <mergeCell ref="A63:A66"/>
    <mergeCell ref="B63:B66"/>
    <mergeCell ref="C63:C66"/>
    <mergeCell ref="D63:D66"/>
    <mergeCell ref="E63:E66"/>
    <mergeCell ref="F63:F66"/>
    <mergeCell ref="K63:K66"/>
    <mergeCell ref="L63:L66"/>
    <mergeCell ref="M63:M66"/>
    <mergeCell ref="N63:N66"/>
    <mergeCell ref="O63:O66"/>
    <mergeCell ref="F58:F61"/>
    <mergeCell ref="K58:K61"/>
    <mergeCell ref="L58:L61"/>
    <mergeCell ref="M58:M61"/>
    <mergeCell ref="N58:N61"/>
    <mergeCell ref="O58:O61"/>
    <mergeCell ref="K54:K57"/>
    <mergeCell ref="L54:L57"/>
    <mergeCell ref="M54:M57"/>
    <mergeCell ref="N54:N57"/>
    <mergeCell ref="O54:O57"/>
    <mergeCell ref="F54:F57"/>
    <mergeCell ref="A58:A61"/>
    <mergeCell ref="B58:B61"/>
    <mergeCell ref="C58:C61"/>
    <mergeCell ref="D58:D61"/>
    <mergeCell ref="E58:E61"/>
    <mergeCell ref="A54:A57"/>
    <mergeCell ref="B54:B57"/>
    <mergeCell ref="C54:C57"/>
    <mergeCell ref="D54:D57"/>
    <mergeCell ref="E54:E57"/>
    <mergeCell ref="K50:K53"/>
    <mergeCell ref="L50:L53"/>
    <mergeCell ref="M50:M53"/>
    <mergeCell ref="N50:N53"/>
    <mergeCell ref="O50:O53"/>
    <mergeCell ref="K46:K49"/>
    <mergeCell ref="L46:L49"/>
    <mergeCell ref="M46:M49"/>
    <mergeCell ref="N46:N49"/>
    <mergeCell ref="O46:O49"/>
    <mergeCell ref="A41:O41"/>
    <mergeCell ref="A42:A45"/>
    <mergeCell ref="B42:B45"/>
    <mergeCell ref="C42:C45"/>
    <mergeCell ref="D42:D45"/>
    <mergeCell ref="E42:E45"/>
    <mergeCell ref="F42:F45"/>
    <mergeCell ref="K42:K45"/>
    <mergeCell ref="A50:A53"/>
    <mergeCell ref="B50:B53"/>
    <mergeCell ref="C50:C53"/>
    <mergeCell ref="D50:D53"/>
    <mergeCell ref="E50:E53"/>
    <mergeCell ref="L42:L45"/>
    <mergeCell ref="M42:M45"/>
    <mergeCell ref="N42:N45"/>
    <mergeCell ref="O42:O45"/>
    <mergeCell ref="A46:A49"/>
    <mergeCell ref="B46:B49"/>
    <mergeCell ref="C46:C49"/>
    <mergeCell ref="D46:D49"/>
    <mergeCell ref="E46:E49"/>
    <mergeCell ref="F46:F49"/>
    <mergeCell ref="F50:F53"/>
    <mergeCell ref="A36:O36"/>
    <mergeCell ref="A37:A40"/>
    <mergeCell ref="B37:B40"/>
    <mergeCell ref="C37:C40"/>
    <mergeCell ref="D37:D40"/>
    <mergeCell ref="E37:E40"/>
    <mergeCell ref="F37:F40"/>
    <mergeCell ref="K37:K40"/>
    <mergeCell ref="L37:L40"/>
    <mergeCell ref="M37:M40"/>
    <mergeCell ref="N37:N40"/>
    <mergeCell ref="O37:O40"/>
    <mergeCell ref="N20:N23"/>
    <mergeCell ref="O20:O23"/>
    <mergeCell ref="A32:A35"/>
    <mergeCell ref="B32:B35"/>
    <mergeCell ref="C32:C35"/>
    <mergeCell ref="D32:D35"/>
    <mergeCell ref="E32:E35"/>
    <mergeCell ref="A28:A31"/>
    <mergeCell ref="B28:B31"/>
    <mergeCell ref="C28:C31"/>
    <mergeCell ref="D28:D31"/>
    <mergeCell ref="E28:E31"/>
    <mergeCell ref="F32:F35"/>
    <mergeCell ref="K32:K35"/>
    <mergeCell ref="L32:L35"/>
    <mergeCell ref="M32:M35"/>
    <mergeCell ref="N32:N35"/>
    <mergeCell ref="O32:O35"/>
    <mergeCell ref="K28:K31"/>
    <mergeCell ref="L28:L31"/>
    <mergeCell ref="M28:M31"/>
    <mergeCell ref="N28:N31"/>
    <mergeCell ref="O28:O31"/>
    <mergeCell ref="F28:F31"/>
    <mergeCell ref="A24:A27"/>
    <mergeCell ref="B24:B27"/>
    <mergeCell ref="C24:C27"/>
    <mergeCell ref="D24:D27"/>
    <mergeCell ref="E24:E27"/>
    <mergeCell ref="L16:L19"/>
    <mergeCell ref="M16:M19"/>
    <mergeCell ref="N16:N19"/>
    <mergeCell ref="O16:O19"/>
    <mergeCell ref="A20:A23"/>
    <mergeCell ref="B20:B23"/>
    <mergeCell ref="C20:C23"/>
    <mergeCell ref="D20:D23"/>
    <mergeCell ref="E20:E23"/>
    <mergeCell ref="F20:F23"/>
    <mergeCell ref="F24:F27"/>
    <mergeCell ref="K24:K27"/>
    <mergeCell ref="L24:L27"/>
    <mergeCell ref="M24:M27"/>
    <mergeCell ref="N24:N27"/>
    <mergeCell ref="O24:O27"/>
    <mergeCell ref="K20:K23"/>
    <mergeCell ref="L20:L23"/>
    <mergeCell ref="M20:M23"/>
    <mergeCell ref="N12:N15"/>
    <mergeCell ref="O12:O15"/>
    <mergeCell ref="A16:A19"/>
    <mergeCell ref="B16:B19"/>
    <mergeCell ref="C16:C19"/>
    <mergeCell ref="D16:D19"/>
    <mergeCell ref="E16:E19"/>
    <mergeCell ref="F16:F19"/>
    <mergeCell ref="K16:K19"/>
    <mergeCell ref="A12:A15"/>
    <mergeCell ref="B12:B15"/>
    <mergeCell ref="C12:C15"/>
    <mergeCell ref="D12:D15"/>
    <mergeCell ref="E12:E15"/>
    <mergeCell ref="F12:F15"/>
    <mergeCell ref="K12:K15"/>
    <mergeCell ref="L12:L15"/>
    <mergeCell ref="M12:M15"/>
    <mergeCell ref="A7:O7"/>
    <mergeCell ref="A8:A11"/>
    <mergeCell ref="B8:B11"/>
    <mergeCell ref="C8:C11"/>
    <mergeCell ref="D8:D11"/>
    <mergeCell ref="E8:E11"/>
    <mergeCell ref="F8:F11"/>
    <mergeCell ref="K8:K11"/>
    <mergeCell ref="L8:L11"/>
    <mergeCell ref="M8:M11"/>
    <mergeCell ref="N8:N11"/>
    <mergeCell ref="O8:O11"/>
    <mergeCell ref="G4:G5"/>
    <mergeCell ref="H4:H5"/>
    <mergeCell ref="I4:I5"/>
    <mergeCell ref="J4:J5"/>
    <mergeCell ref="K4:K5"/>
    <mergeCell ref="L4:O4"/>
    <mergeCell ref="A4:A5"/>
    <mergeCell ref="B4:B5"/>
    <mergeCell ref="C4:C5"/>
    <mergeCell ref="D4:D5"/>
    <mergeCell ref="E4:E5"/>
    <mergeCell ref="F4:F5"/>
  </mergeCells>
  <printOptions horizontalCentered="1" verticalCentered="1"/>
  <pageMargins left="0" right="0" top="0.39370078740157483" bottom="1.7716535433070868" header="0.11811023622047245" footer="0.11811023622047245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Итоги за 2016 год на сайт </vt:lpstr>
      <vt:lpstr>'Итоги за 2016 год на сайт '!Заголовки_для_печати</vt:lpstr>
      <vt:lpstr>'Итоги за 2016 год на сайт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Сенив Игорь Михайлович</dc:creator>
  <cp:lastModifiedBy>Юлия Л. Спиридонова</cp:lastModifiedBy>
  <cp:lastPrinted>2016-07-22T05:27:48Z</cp:lastPrinted>
  <dcterms:created xsi:type="dcterms:W3CDTF">2016-01-22T06:55:38Z</dcterms:created>
  <dcterms:modified xsi:type="dcterms:W3CDTF">2017-06-21T13:36:45Z</dcterms:modified>
</cp:coreProperties>
</file>