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495" windowWidth="2100" windowHeight="1065"/>
  </bookViews>
  <sheets>
    <sheet name="Приложение 2" sheetId="1" r:id="rId1"/>
  </sheets>
  <definedNames>
    <definedName name="_xlnm._FilterDatabase" localSheetId="0" hidden="1">'Приложение 2'!$C$1:$L$212</definedName>
    <definedName name="Z_10002042_64B8_47E1_9CF6_7701B56F6EC0_.wvu.FilterData" localSheetId="0" hidden="1">'Приложение 2'!$C$1:$L$212</definedName>
    <definedName name="Z_10002042_64B8_47E1_9CF6_7701B56F6EC0_.wvu.PrintArea" localSheetId="0" hidden="1">'Приложение 2'!$C$1:$J$212</definedName>
    <definedName name="Z_10002042_64B8_47E1_9CF6_7701B56F6EC0_.wvu.PrintTitles" localSheetId="0" hidden="1">'Приложение 2'!$3:$5</definedName>
    <definedName name="Z_29EBB03D_D157_4DB4_B2FB_3BC1828B8F46_.wvu.Cols" localSheetId="0" hidden="1">'Приложение 2'!$A:$A</definedName>
    <definedName name="Z_29EBB03D_D157_4DB4_B2FB_3BC1828B8F46_.wvu.FilterData" localSheetId="0" hidden="1">'Приложение 2'!$C$1:$L$212</definedName>
    <definedName name="Z_29EBB03D_D157_4DB4_B2FB_3BC1828B8F46_.wvu.PrintArea" localSheetId="0" hidden="1">'Приложение 2'!$C$1:$J$212</definedName>
    <definedName name="Z_29EBB03D_D157_4DB4_B2FB_3BC1828B8F46_.wvu.PrintTitles" localSheetId="0" hidden="1">'Приложение 2'!$3:$5</definedName>
    <definedName name="Z_42ACCCE3_7A22_4B99_A5AC_1CE46E7974CE_.wvu.FilterData" localSheetId="0" hidden="1">'Приложение 2'!$C$1:$L$212</definedName>
    <definedName name="Z_7498D4DE_25D4_48C3_9474_2C5F04C6F0AD_.wvu.FilterData" localSheetId="0" hidden="1">'Приложение 2'!$C$1:$L$212</definedName>
    <definedName name="Z_BA841332_DFE8_4B37_BA4A_C5C5E49832E3_.wvu.FilterData" localSheetId="0" hidden="1">'Приложение 2'!$C$1:$L$212</definedName>
    <definedName name="Z_BA841332_DFE8_4B37_BA4A_C5C5E49832E3_.wvu.PrintArea" localSheetId="0" hidden="1">'Приложение 2'!$C$1:$J$212</definedName>
    <definedName name="Z_BA841332_DFE8_4B37_BA4A_C5C5E49832E3_.wvu.PrintTitles" localSheetId="0" hidden="1">'Приложение 2'!$3:$5</definedName>
    <definedName name="Z_BF79ED37_BEA9_465E_B9B1_70EC1C180F8D_.wvu.FilterData" localSheetId="0" hidden="1">'Приложение 2'!$C$1:$L$212</definedName>
    <definedName name="Z_DE0DDA78_B92A_4D1C_B8DF_6477086525E1_.wvu.FilterData" localSheetId="0" hidden="1">'Приложение 2'!$C$1:$L$212</definedName>
    <definedName name="Z_E66457B1_D224_45F0_AE93_1B5AFC4C2E4C_.wvu.FilterData" localSheetId="0" hidden="1">'Приложение 2'!$C$1:$L$212</definedName>
    <definedName name="Z_F38AB824_A903_4D40_97D6_EA19EFD2DCE7_.wvu.FilterData" localSheetId="0" hidden="1">'Приложение 2'!$C$1:$L$212</definedName>
    <definedName name="_xlnm.Print_Titles" localSheetId="0">'Приложение 2'!$3:$5</definedName>
    <definedName name="_xlnm.Print_Area" localSheetId="0">'Приложение 2'!$C$1:$J$212</definedName>
  </definedNames>
  <calcPr calcId="145621"/>
  <customWorkbookViews>
    <customWorkbookView name="Логинова Ленара Юлдашевна - Личное представление" guid="{29EBB03D-D157-4DB4-B2FB-3BC1828B8F46}" mergeInterval="0" personalView="1" maximized="1" windowWidth="1916" windowHeight="854" activeSheetId="1"/>
    <customWorkbookView name="Митина Екатерина Сергеевна - Личное представление" guid="{BA841332-DFE8-4B37-BA4A-C5C5E49832E3}" mergeInterval="0" personalView="1" maximized="1" xWindow="-8" yWindow="-8" windowWidth="1936" windowHeight="1056" activeSheetId="1"/>
    <customWorkbookView name="Бондарева Оксана Петровна - Личное представление" guid="{10002042-64B8-47E1-9CF6-7701B56F6EC0}" mergeInterval="0" personalView="1" maximized="1" xWindow="-8" yWindow="-8" windowWidth="1936" windowHeight="1056" activeSheetId="1"/>
  </customWorkbookViews>
</workbook>
</file>

<file path=xl/calcChain.xml><?xml version="1.0" encoding="utf-8"?>
<calcChain xmlns="http://schemas.openxmlformats.org/spreadsheetml/2006/main">
  <c r="K212" i="1" l="1"/>
  <c r="I127" i="1" l="1"/>
  <c r="I132" i="1"/>
  <c r="I14" i="1" l="1"/>
  <c r="I35" i="1" l="1"/>
  <c r="I63" i="1"/>
  <c r="I62" i="1"/>
  <c r="I61" i="1"/>
  <c r="I60" i="1"/>
  <c r="I58" i="1"/>
  <c r="I57" i="1"/>
  <c r="I56" i="1"/>
  <c r="I55" i="1"/>
  <c r="I54" i="1"/>
  <c r="I53" i="1"/>
  <c r="I48" i="1"/>
  <c r="I85" i="1" l="1"/>
  <c r="I83" i="1"/>
  <c r="I73" i="1" l="1"/>
  <c r="I210" i="1" l="1"/>
  <c r="I125" i="1" l="1"/>
  <c r="I124" i="1"/>
  <c r="I120" i="1"/>
  <c r="I118" i="1"/>
  <c r="I113" i="1"/>
  <c r="I112" i="1"/>
  <c r="I160" i="1" l="1"/>
  <c r="I157" i="1"/>
  <c r="I158" i="1"/>
  <c r="I24" i="1" l="1"/>
  <c r="I130" i="1" l="1"/>
  <c r="I128" i="1" l="1"/>
  <c r="H175" i="1" l="1"/>
  <c r="G175" i="1"/>
  <c r="I172" i="1"/>
  <c r="I173" i="1"/>
  <c r="I164" i="1"/>
  <c r="I163" i="1"/>
  <c r="I175" i="1" l="1"/>
  <c r="I71" i="1"/>
  <c r="I67" i="1"/>
  <c r="I68" i="1"/>
  <c r="I69" i="1"/>
  <c r="I70" i="1"/>
  <c r="I65" i="1"/>
  <c r="I151" i="1" l="1"/>
  <c r="I149" i="1"/>
  <c r="I150" i="1"/>
  <c r="I152" i="1" l="1"/>
  <c r="I195" i="1" l="1"/>
  <c r="I194" i="1"/>
  <c r="I191" i="1" l="1"/>
  <c r="I9" i="1"/>
  <c r="I90" i="1" l="1"/>
  <c r="I183" i="1"/>
  <c r="I131" i="1" l="1"/>
  <c r="I129" i="1"/>
  <c r="I192" i="1"/>
  <c r="I141" i="1" l="1"/>
  <c r="I140" i="1"/>
  <c r="I26" i="1" l="1"/>
  <c r="I25" i="1"/>
  <c r="I95" i="1" l="1"/>
  <c r="I103" i="1" l="1"/>
  <c r="I13" i="1" l="1"/>
  <c r="I51" i="1" l="1"/>
  <c r="I44" i="1"/>
  <c r="I212" i="1"/>
  <c r="I8" i="1" l="1"/>
  <c r="I12" i="1" l="1"/>
  <c r="I211" i="1"/>
  <c r="I209" i="1"/>
  <c r="I208" i="1"/>
  <c r="I190" i="1" l="1"/>
  <c r="I189" i="1"/>
  <c r="I33" i="1"/>
  <c r="I34" i="1"/>
  <c r="I36" i="1"/>
  <c r="I37" i="1"/>
  <c r="I38" i="1"/>
  <c r="I39" i="1"/>
  <c r="I40" i="1"/>
  <c r="I41" i="1"/>
  <c r="I42" i="1"/>
  <c r="I43" i="1"/>
  <c r="I45" i="1"/>
  <c r="I46" i="1"/>
  <c r="I47" i="1"/>
  <c r="I49" i="1"/>
  <c r="I50" i="1"/>
  <c r="I52" i="1"/>
  <c r="I32" i="1"/>
  <c r="I146" i="1" l="1"/>
  <c r="I138" i="1" l="1"/>
  <c r="I10" i="1"/>
  <c r="I11" i="1"/>
  <c r="I15" i="1"/>
  <c r="I16" i="1"/>
  <c r="I17" i="1"/>
  <c r="I137" i="1" l="1"/>
  <c r="I100" i="1"/>
  <c r="I101" i="1"/>
  <c r="I75" i="1"/>
  <c r="I76" i="1"/>
  <c r="I77" i="1"/>
  <c r="I78" i="1"/>
  <c r="I79" i="1"/>
  <c r="I74" i="1"/>
  <c r="I123" i="1" l="1"/>
  <c r="I161" i="1" l="1"/>
  <c r="I66" i="1" l="1"/>
  <c r="I186" i="1" l="1"/>
  <c r="I181" i="1" l="1"/>
  <c r="I180" i="1"/>
  <c r="I89" i="1" l="1"/>
  <c r="I87" i="1"/>
  <c r="I84" i="1"/>
  <c r="I82" i="1"/>
  <c r="I81" i="1"/>
  <c r="I144" i="1"/>
  <c r="I143" i="1"/>
  <c r="I122" i="1"/>
  <c r="I121" i="1"/>
  <c r="I119" i="1"/>
  <c r="I117" i="1"/>
  <c r="I116" i="1"/>
  <c r="I115" i="1"/>
  <c r="I114" i="1"/>
  <c r="I110" i="1"/>
  <c r="I156" i="1"/>
  <c r="I155" i="1"/>
  <c r="I154" i="1"/>
  <c r="I30" i="1"/>
  <c r="I29" i="1"/>
  <c r="I27" i="1"/>
  <c r="I23" i="1"/>
  <c r="I21" i="1"/>
  <c r="I20" i="1"/>
  <c r="I19" i="1"/>
  <c r="I206" i="1"/>
  <c r="I205" i="1"/>
  <c r="I204" i="1"/>
  <c r="I203" i="1"/>
  <c r="I202" i="1"/>
  <c r="I107" i="1"/>
  <c r="I106" i="1"/>
  <c r="I105" i="1"/>
  <c r="I104" i="1"/>
  <c r="I178" i="1"/>
  <c r="I177" i="1"/>
  <c r="I176" i="1"/>
  <c r="I171" i="1"/>
  <c r="I170" i="1"/>
  <c r="I169" i="1"/>
  <c r="I168" i="1"/>
  <c r="I167" i="1"/>
  <c r="I166" i="1"/>
  <c r="I165" i="1"/>
  <c r="I200" i="1"/>
  <c r="I199" i="1"/>
  <c r="I198" i="1"/>
  <c r="I197" i="1"/>
  <c r="I185" i="1"/>
  <c r="I184" i="1"/>
  <c r="I182" i="1"/>
  <c r="I148" i="1"/>
  <c r="I147" i="1"/>
  <c r="I136" i="1"/>
  <c r="I135" i="1"/>
  <c r="I134" i="1"/>
  <c r="I99" i="1"/>
  <c r="I98" i="1"/>
  <c r="I97" i="1"/>
  <c r="I96" i="1"/>
  <c r="I94" i="1"/>
  <c r="I93" i="1"/>
</calcChain>
</file>

<file path=xl/comments1.xml><?xml version="1.0" encoding="utf-8"?>
<comments xmlns="http://schemas.openxmlformats.org/spreadsheetml/2006/main">
  <authors>
    <author>Логинова Ленара Юлдашевна</author>
  </authors>
  <commentList>
    <comment ref="H212" authorId="0" guid="{5BE782CB-DC0F-42C9-B310-714BA75F057D}">
      <text>
        <r>
          <rPr>
            <b/>
            <sz val="12"/>
            <color indexed="81"/>
            <rFont val="Tahoma"/>
            <family val="2"/>
            <charset val="204"/>
          </rPr>
          <t>Логинова Ленара Юлдашевна:</t>
        </r>
        <r>
          <rPr>
            <sz val="12"/>
            <color indexed="81"/>
            <rFont val="Tahoma"/>
            <family val="2"/>
            <charset val="204"/>
          </rPr>
          <t xml:space="preserve">
изменено с 123.57 на 94.0 согласно сл.записке от 10.11.2020 №35-вн-106
</t>
        </r>
      </text>
    </comment>
  </commentList>
</comments>
</file>

<file path=xl/sharedStrings.xml><?xml version="1.0" encoding="utf-8"?>
<sst xmlns="http://schemas.openxmlformats.org/spreadsheetml/2006/main" count="697" uniqueCount="376">
  <si>
    <t>№ п/п</t>
  </si>
  <si>
    <t>Наименование показателей результатов</t>
  </si>
  <si>
    <t>Ед. измерения</t>
  </si>
  <si>
    <t>Базовый показатель на начало реализации программы</t>
  </si>
  <si>
    <t>Степень достижения запланированного результата за отчетный период, причины отрицательной динамики показателей, а также меры с помощью которых удалось улучшить значение целевых показателей</t>
  </si>
  <si>
    <t>план</t>
  </si>
  <si>
    <t>факт</t>
  </si>
  <si>
    <t>%</t>
  </si>
  <si>
    <t>1.</t>
  </si>
  <si>
    <t>Количество субъектов агропромышленного комплекса</t>
  </si>
  <si>
    <t>единиц</t>
  </si>
  <si>
    <t>2.</t>
  </si>
  <si>
    <t>Поголовье крупного  и мелкого рогатого скота, всего</t>
  </si>
  <si>
    <t>голов</t>
  </si>
  <si>
    <t>в том числе поголовье коров</t>
  </si>
  <si>
    <t>3.</t>
  </si>
  <si>
    <t>Поголовье свиней</t>
  </si>
  <si>
    <t>4.</t>
  </si>
  <si>
    <t>Птица всех возрастов</t>
  </si>
  <si>
    <t>Производство молока крестьянскими (фермерскими) хозяйствами</t>
  </si>
  <si>
    <t>тонн</t>
  </si>
  <si>
    <t>Производство мяса скота и птицы (в живом весе) крестьянскими (фермерскими) хозяйствами, индивидуальными предпринимателями</t>
  </si>
  <si>
    <t>ед.</t>
  </si>
  <si>
    <t>5.</t>
  </si>
  <si>
    <t>человек</t>
  </si>
  <si>
    <t>Организация временного трудоустройства несовершеннолетних граждан в возрасте от 14 до 18 лет в течение учебного года</t>
  </si>
  <si>
    <t>Оказание консультационных услуг по вопросам о занятости несовершеннолетних граждан</t>
  </si>
  <si>
    <t>Организация проведения оплачиваемых общественных работ для не занятых трудовой деятельностью и безработных граждан</t>
  </si>
  <si>
    <t>6.</t>
  </si>
  <si>
    <t>7.</t>
  </si>
  <si>
    <t>8.</t>
  </si>
  <si>
    <t>9.</t>
  </si>
  <si>
    <t>10.</t>
  </si>
  <si>
    <t>(%)</t>
  </si>
  <si>
    <t>шт.</t>
  </si>
  <si>
    <t xml:space="preserve">Обеспечение текущего содержания объектов благоустройства территории города Когалыма, включая озеленение территории и содержание малых архитектурных форм </t>
  </si>
  <si>
    <t>-</t>
  </si>
  <si>
    <t>объект</t>
  </si>
  <si>
    <t>11.</t>
  </si>
  <si>
    <t>12.</t>
  </si>
  <si>
    <t>13.</t>
  </si>
  <si>
    <t>14.</t>
  </si>
  <si>
    <t>кВт*час</t>
  </si>
  <si>
    <t xml:space="preserve">Осуществление иных полномочий в сфере жилищно-коммунального и городского хозяйства в городе Когалыме </t>
  </si>
  <si>
    <t>15.</t>
  </si>
  <si>
    <t>16.</t>
  </si>
  <si>
    <t>процент</t>
  </si>
  <si>
    <t>Х</t>
  </si>
  <si>
    <t>Обеспечение информированности и уровня знаний в области пожарной безопасности населения города Когалыма</t>
  </si>
  <si>
    <t>млн. рублей</t>
  </si>
  <si>
    <t>минут</t>
  </si>
  <si>
    <t xml:space="preserve"> -</t>
  </si>
  <si>
    <t>количество домов</t>
  </si>
  <si>
    <t xml:space="preserve"> - </t>
  </si>
  <si>
    <t>Обеспечение выполнения работ по перевозке пассажиров по городским маршрутам</t>
  </si>
  <si>
    <t>кол-во маршрутов</t>
  </si>
  <si>
    <t>Количество участников, получивших меры финансовой поддержки для улучшения жилищных условий</t>
  </si>
  <si>
    <t>Переселение семей из непригодного для проживания и аварийного жилищного фонда</t>
  </si>
  <si>
    <t>ПРИЛОЖЕНИЕ 2</t>
  </si>
  <si>
    <t>_</t>
  </si>
  <si>
    <t xml:space="preserve">Количество дворовых территорий МКД, приведенных в нормативное состояние </t>
  </si>
  <si>
    <t xml:space="preserve">Доля благоустроенных дворовых территорий в городе Когалыме </t>
  </si>
  <si>
    <t xml:space="preserve"> Охват населения благоустроенными дворовыми территориями (доля населения, проживающего в жилом фонде с благоустроенными дворовыми территориями от общей численности населения муниципального образования)</t>
  </si>
  <si>
    <t xml:space="preserve">Доля благоустроенных общественных территорий в городе Когалыме к общей площади общественных территорий </t>
  </si>
  <si>
    <t>Площадь благоустроенных общественных территорий, приходящихся на 1 жителя муниципального образования Когалыма</t>
  </si>
  <si>
    <t>кв.м.</t>
  </si>
  <si>
    <t>Доля молодёжи, вовлеченной в мероприятия, направленные на профилактику незаконного потребления наркотических средств и психотропных веществ, наркомании (от количества молодёжи города)</t>
  </si>
  <si>
    <t>Обеспечение текущего содержания территорий городского кладбища и мест захоронений</t>
  </si>
  <si>
    <t>Выполнение услуг по погребению умерших</t>
  </si>
  <si>
    <t>Выполнение услуг по перевозке умерших с места происшедшего летального исхода</t>
  </si>
  <si>
    <t>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в вопросах осуществления функций заказчика в сфере жилищно-коммунального хозяйства, капитального ремонта жилищного фонда и благоустройства, реконструкции и замены инженерных сетей тепло-, водоснабжения, ритуальных услуг и содержания мест захоронения и других работ (услуг) по обслуживанию городского хозяйства в городе Когалыме</t>
  </si>
  <si>
    <t xml:space="preserve">Выполнение работ по обустройству пешеходных дорожек и тротуаров </t>
  </si>
  <si>
    <t xml:space="preserve">Установка ограждений  в районе пешеходных переходов </t>
  </si>
  <si>
    <t>м</t>
  </si>
  <si>
    <t>комплект проектно-сметной документации, шт.</t>
  </si>
  <si>
    <t>Износ автотранспортных средств, задействованных на выполнении муниципальной работы «Уборка территории и аналогичная деятельность»</t>
  </si>
  <si>
    <t>19</t>
  </si>
  <si>
    <t>км.</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</si>
  <si>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капитального ремонта и ремонта автомобильных дорог</t>
  </si>
  <si>
    <t>Строительство искусственного дорожного сооружения</t>
  </si>
  <si>
    <t>Выполнение проектных работ на обустройство автобусных остановок в городе Когалыме</t>
  </si>
  <si>
    <t>Износ автотранспортных средств, задействованных на выполнении муниципальной работы «Выполнение работ в области использования автомобильных дорог»</t>
  </si>
  <si>
    <t>Исполнение отдельного государственного полномочия по организации деятельности по накоплению (в том числе раздельному накоплению) и транспортированию твердых коммунальных отходов</t>
  </si>
  <si>
    <t>Организация экологически мотивированных культурных мероприятий</t>
  </si>
  <si>
    <t>количество мероприятий</t>
  </si>
  <si>
    <t xml:space="preserve">Актуализация Генеральной схемы санитарной очистки территории города Когалыма </t>
  </si>
  <si>
    <t>комплект</t>
  </si>
  <si>
    <t>Организация мероприятий по предупреждению и ликвидации несанкционированных свалок на территории города Когалыма</t>
  </si>
  <si>
    <t>Развитие производства овощей открытого и защищенного грунта</t>
  </si>
  <si>
    <t>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 в том числе земельными участками</t>
  </si>
  <si>
    <t>Увеличение удельного веса используемого недвижимого имущества города Когалыма в общем количестве недвижимого имущества города Когалыма</t>
  </si>
  <si>
    <t>Улучшение технических характеристик, поддержание эксплуатационного ресурса объектов муниципальной собственности</t>
  </si>
  <si>
    <t>Количество автотранспорта, переданного на обеспечение органов местного самоуправления Администрации города Когалыма и муниципальных учреждений Администрации города Когалыма</t>
  </si>
  <si>
    <t>Износ автотранспортных средств, задействованных на выполнении муниципальной работы "Организация и осуществление транспортного обслуживания должностных лиц, государственных органов и государственных учреждений"</t>
  </si>
  <si>
    <t>Создание общественных спасательных постов в местах массового отдыха людей на водных объектах города Когалыма</t>
  </si>
  <si>
    <t>Обеспечение готовности территориальной автоматизированной системы централизованного оповещения населения города Когалыма</t>
  </si>
  <si>
    <t>Доля утвержденных административных регламентов предоставления муниципальных услуг</t>
  </si>
  <si>
    <t>Объем инвестиций в основной капитал (за исключением бюджетных средств) в расчете на одного жителя</t>
  </si>
  <si>
    <t>Уровень удовлетворенности  населения города Когалыма качеством предоставления государственных и муниципальных услуг</t>
  </si>
  <si>
    <t>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(муниципальных) услуг</t>
  </si>
  <si>
    <t>Среднее количество поставщиков (подрядчиков, исполнителей), подавших заявки на участие в одном конкурсе, аукционе, запросе котировок, запросе предложений, процедура определения поставщиков (подрядчиков, исполнителей), которых завершена на конец отчетного периода</t>
  </si>
  <si>
    <t>штук (количество заявок)</t>
  </si>
  <si>
    <t>Число субъектов малого и среднего предпринимательства в расчете на 10 тыс. населения</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</si>
  <si>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</si>
  <si>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Доля  муниципальных служащих органов местного самоуправления муниципального образования городской округ город              Когалым, прошедших дополнительное профессиональное образование  и имеющих высокий уровень развития профессиональных компетенций</t>
  </si>
  <si>
    <t>Доля муниципальных служащих, соблюдающих ограничения и запреты, требования к служебному поведению</t>
  </si>
  <si>
    <t xml:space="preserve">% </t>
  </si>
  <si>
    <t>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t>
  </si>
  <si>
    <t>Доля населения города Когалыма, систематически занимающегося физической культурой и спортом, в общей численности населения</t>
  </si>
  <si>
    <t>Уровень обеспеченности населения спортивными сооружениями, исходя из единовременной пропускной способности объектов спорта</t>
  </si>
  <si>
    <t>Доля граждан города Когалыма, выполнивших нормативы Всероссийского физкультурно-спортивного комплекса «Готов к труду и обороне» (ГТО), в общей численности населения, принявшего участие в сдаче нормативов Всероссийского физкультурно-спортивного комплекса «Готов к труду и обороне» (ГТО)</t>
  </si>
  <si>
    <t>из них учащихся и студентов</t>
  </si>
  <si>
    <t>Исполнение плана по налоговым и неналоговым доходам, утвержденного решением о бюджете города Когалыма  (с нарастающим итогом)</t>
  </si>
  <si>
    <t>Исполнение расходных обязательств муниципального образования за отчетный финансовый год утвержденных  решением о бюджете города Когалыма (с нарастающим итогом)</t>
  </si>
  <si>
    <t>100</t>
  </si>
  <si>
    <t xml:space="preserve">Организация временного трудоустройства несовершеннолетних граждан в возрасте от 14 до 18 лет в свободное от учёбы время </t>
  </si>
  <si>
    <t>баллы</t>
  </si>
  <si>
    <t xml:space="preserve">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 </t>
  </si>
  <si>
    <t>мест/1000 детей</t>
  </si>
  <si>
    <t>Доля обучающихся 5-11 классов, принявших участие в школьном этапе Всероссийской олимпиады школьников (в общей численности обучающихся 5-11 классов)</t>
  </si>
  <si>
    <t>Увеличение доли учащихся общеобразовательных организаций, обучающихся в соответствии с федеральным государственным образовательным стандартом, в общей численности учащихся общеобразовательных организаций</t>
  </si>
  <si>
    <t>Доля педагогических работников, участвующих в профессиональных конкурсах</t>
  </si>
  <si>
    <t>Охват детей в возрасте 5-18 лет программами дополнительного образования (удельный вес численности детей, получающих услугу дополнительного образования, в общей численности детей в возрасте 5-18 лет)</t>
  </si>
  <si>
    <t>Количество выданных сертификатов дополнительного образования детей, обеспеченных персонифицированным финансированием</t>
  </si>
  <si>
    <t xml:space="preserve">Доля немуниципальных организаций (коммерческих, некоммерческих), желающих оказывать услуги (работы) в сфере образования города Когалыма, организации отдыха и оздоровления детей, охваченных методической, консультационной и информационной поддержкой </t>
  </si>
  <si>
    <t xml:space="preserve">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t>
  </si>
  <si>
    <t>Отношение среднемесячной заработной платы педагогических работников общеобразовательных организаций к среднемесячной заработной плате в автономном округе</t>
  </si>
  <si>
    <t>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общеобразовательных организаций в автономном округе</t>
  </si>
  <si>
    <t>Отношение среднего балла единого государственного экзамена (в расчете на 2 обязательных предмета) в 10 % общеобразовательных организаций с лучшими результатами единого государственного экзамена к среднему баллу единого государственного экзамена (в расчете на 2 обязательных предмета) в 10 % общеобразовательных организаций с худшими результатами ЕГЭ</t>
  </si>
  <si>
    <t xml:space="preserve">Доля населения в возрасте 7-17 лет, охваченная образованием с учетом образовательных потребностей и запросов обучающихся, в том числе имеющих ограниченные возможности здоровья, в общей численности населения в возрасте 7-17 лет </t>
  </si>
  <si>
    <t>Увеличение доли обучающихся общеобразовательных организаций, обеспеченных горячим завтраком с привлечением родительских средств</t>
  </si>
  <si>
    <t xml:space="preserve">Доля муниципальных общеобразовательных организаций, соответствующих современным требованиям обучения, в общем количестве муниципальных общеобразовательных организаций </t>
  </si>
  <si>
    <t xml:space="preserve">Доля негосударственных, в том числе некоммерческих, организаций, предоставляющих услуги в сфере образования, в общем числе организаций, предоставляющих услуги в сфере образования </t>
  </si>
  <si>
    <t>Доля граждан, положительно оценивающих состояние межнациональных отношений в городе Когалыме, от числа опрошенных</t>
  </si>
  <si>
    <t>Доля объектов социальной инфраструктуры для которых сформированы паспорта доступности, среди общего количества объектов социальной инфраструктуры в приоритетных сферах жизнедеятельности инвалидов и маломобильных групп населения</t>
  </si>
  <si>
    <t>Удельный вес инфраструктурных приоритетных социальных объектов, находящихся в муниципальной собственности, на которых обеспечиваются условия доступности для лиц с нарушениями опорно-двигательного аппарата</t>
  </si>
  <si>
    <t>Удельный вес инфраструктурных приоритетных социальных объектов, находящихся в муниципальной собственности,  на которых обеспечиваются условия доступности для лиц с нарушениями зрения</t>
  </si>
  <si>
    <t>Удельный вес инфраструктурных приоритетных социальных объектов, находящихся в муниципальной собственности,  на которых обеспечиваются условия доступности для лиц с нарушениями слуха</t>
  </si>
  <si>
    <t>Сформированы 98 паспортов доступности по социальным объектам.</t>
  </si>
  <si>
    <t xml:space="preserve">Количество социально значимых проектов общественных организаций </t>
  </si>
  <si>
    <t>(ед.)</t>
  </si>
  <si>
    <t>Охват граждан, удостоенных звания «Почётный гражданин города Когалыма», мерами поддержки в соответствии с порядком оказания поддержки лицам, удостоенным звания «Почётный гражданин города Когалыма» на основании личного заявления граждан</t>
  </si>
  <si>
    <t>Охват юбиляров из числа ветеранов Великой Отечественной войны, чествуемых от имени главы города Когалыма</t>
  </si>
  <si>
    <t>(мин.)</t>
  </si>
  <si>
    <t xml:space="preserve">С января по апрель ООО "Медиа-холдинг "Западная Сибирь" осуществлялось производство и размещение заказных сюжетов. Ежемесячно объем эфирного времени составляет  - 10,292 минуты. </t>
  </si>
  <si>
    <t xml:space="preserve">Показатель рассчитывается по итогам работы за год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 Югры от 27.04.2012 №117-р «Об утверждении порядка оценки эффективности деятельности органов местного самоуправления муниципальных районов и городских округов Ханты-Мансийского автономного округа - Югры в области реализации ими переданных для исполнения государственных полномочий по государственному управлению охраной труда». </t>
  </si>
  <si>
    <t xml:space="preserve">Показатель рассчитывается по итогам года в марте месяце. </t>
  </si>
  <si>
    <t>Доля детей в возрасте от 6 до 17 лет (включительно), охваченных всеми формами отдыха и оздоровления, от общей численности детей, нуждающихся в оздоровлении (в том числе прошедших оздоровление в организациях отдыха детей и их оздоровления)</t>
  </si>
  <si>
    <t>тыс. кв.м.</t>
  </si>
  <si>
    <t xml:space="preserve">Обеспечение условий для выполнения полномочий и функций, возложенных на органы местного самоуправления Администрации города Когалыма </t>
  </si>
  <si>
    <t xml:space="preserve">Производство мяса в живом весе составило 95,1 тонны, что ниже объема аналогичного периода прошлого года на 100,0 тонн (в 2018 году – 195,1 тонны). Значительное снижение показателя связано с внесением изменений в государственную программу с 01.01.2019, в части стимулирования сельскохозяйственных товаропроизводителей финансовой поддержкой, в хозяйствах которых 100 и более условных голов маточного поголовья. В связи с этим фермеры в течение 2019 года наращивали поголовье сельскохозяйственных животных, а забой скота свели до минимума.
</t>
  </si>
  <si>
    <t>Анализ достижения целевых показателей муниципальных программ за 2019 год</t>
  </si>
  <si>
    <t>Значение показателя на 2019 год</t>
  </si>
  <si>
    <t>Численность участников мероприятий, направленных на этнокультурное развитие народов России, проживающих в муниципальном образовании.</t>
  </si>
  <si>
    <t>Обеспечение осуществления отлова, транспортировки, учета, содержания, умерщвления, утилизации безнадзорных и бродячих животных</t>
  </si>
  <si>
    <t>Численность участников мероприятий, направленных на укрепление общероссийского гражданского единства</t>
  </si>
  <si>
    <t>Доля обучающихся в городе Когалыме, вовлечённых в мероприятия направленные на воспитание толерантности, профилактику проявлений ксенофобии, экстремизма и терроризма, от общей численности обучающихся в образовательных организациях города</t>
  </si>
  <si>
    <t xml:space="preserve">Доля граждан среднего возраста, систематически занимающихся физической культурой и спортом, в общей численности граждан среднего возраста </t>
  </si>
  <si>
    <t xml:space="preserve">Доля граждан старшего возраста, систематически занимающихся физической культурой и спортом в общей численности граждан старшего возраста </t>
  </si>
  <si>
    <t>Доля детей и молодежи, систематически занимающихся физической культурой и спортом, в общей численности детей и молодежи</t>
  </si>
  <si>
    <t xml:space="preserve">Доля лиц с ограниченными возможностями здоровья и инвалидов, систематически занимающихся физической культурой и спортом, в общей численности данной категории населения </t>
  </si>
  <si>
    <t>60,0</t>
  </si>
  <si>
    <t>Доля организаций, оказывающих услуги по спортивной подготовке в соответствии с федеральными стандартами спортивной подготовки, в общем количестве организаций в сфере физической культуры и спорта, в том числе для лиц с ограниченными возможностями здоровья и инвалидов</t>
  </si>
  <si>
    <t>Доля занимающихся по программам спортивной подготовки в организациях ведомственной принадлежности физической культуры и спорта, в общем количестве занимающихся в организациях ведомственной принадлежности физической культуры и спорта</t>
  </si>
  <si>
    <t>101,9</t>
  </si>
  <si>
    <t>не менее 95,0%</t>
  </si>
  <si>
    <t>94,5</t>
  </si>
  <si>
    <t>не менее 93,0%</t>
  </si>
  <si>
    <t>Средства  бюджета города и межбюджетные трансферты-88,3 %.
Безвозмездные перечисления в т.ч. средства ПАО "ЛУКОЙЛ"-80,1%. 
Основные направления по следующим объектам:
1. В связи с заключением контрактов со сроками завершения работ превышающими отчетный год строительство, реконструкция инженерной инфраструктуры на территории города Когалыма (в том числе ПИР);
2. В связи со срывом сроков  выполнения работ подрядной организацией строительства объекта "Детский сад на 320 мест в 8 микрорайоне города Когалыма";
3. В связи с приостановкой строительно-монтажных работ на объекте "Блочная котельная по улице Комсомольской";
4. В связи со срывом сроков  выполнения работ подрядной организацией строительства автомобильных дорог для индивидуальной жилой застройки за рекой Кирилл-Высьягун;
5. В связи с дополнительным выделения средств ФБ и ОБ в декабре 2019 года на реализацию мероприятия Реконструкция объекта «Городской пляж»;
6. В связи со срывом сроков выполнения работ подрядной организацией по контракту строительства объектов "Трехэтажных жилых домов №3,4  по ул. Комсомольской";
7. В связи со срывом сроков выполнения работ подрядчиков по контрактам на оказание услуг по преобразованию территории "Бульвар вдоль улицы Мира";
8. В связи с длительным выбором предложенных (оптимальных) вариантов контейнеров процедура определения исполнителя работ по поставке контейнеров для размещения в местах накопления ТКО контракт заключен с 01.01.2020 года.</t>
  </si>
  <si>
    <t>Обеспечение электроэнергией на освещение дворов, улиц и магистралей города Когалыма</t>
  </si>
  <si>
    <r>
      <t xml:space="preserve">В реализации данного мероприятий муниципальной программы участвуют шесть соисполнителей: 
</t>
    </r>
    <r>
      <rPr>
        <b/>
        <sz val="12"/>
        <rFont val="Times New Roman"/>
        <family val="1"/>
        <charset val="204"/>
      </rPr>
      <t xml:space="preserve">МКУ "УОДОМС" </t>
    </r>
    <r>
      <rPr>
        <sz val="12"/>
        <rFont val="Times New Roman"/>
        <family val="1"/>
        <charset val="204"/>
      </rPr>
      <t xml:space="preserve">с 10 гражданами из числа безработных граждан заключены срочные трудовые договоры для работы в должности машинистка (план/год. 10 человек);
</t>
    </r>
    <r>
      <rPr>
        <b/>
        <sz val="12"/>
        <rFont val="Times New Roman"/>
        <family val="1"/>
        <charset val="204"/>
      </rPr>
      <t xml:space="preserve">МБУ "КСАТ" </t>
    </r>
    <r>
      <rPr>
        <sz val="12"/>
        <rFont val="Times New Roman"/>
        <family val="1"/>
        <charset val="204"/>
      </rPr>
      <t xml:space="preserve">с 42 гражданами из числа безработных граждан заключены срочные трудовые договоры для работы в должности рабочий по комплексной уборке (план/год 51 человек); 
</t>
    </r>
    <r>
      <rPr>
        <b/>
        <sz val="12"/>
        <rFont val="Times New Roman"/>
        <family val="1"/>
        <charset val="204"/>
      </rPr>
      <t xml:space="preserve">МАДОУ "Золушка" </t>
    </r>
    <r>
      <rPr>
        <sz val="12"/>
        <rFont val="Times New Roman"/>
        <family val="1"/>
        <charset val="204"/>
      </rPr>
      <t xml:space="preserve">с 8 гражданами из числа безработных граждан заключены срочные трудовые договоры для работы в должности сторож-вахтер (план/год 10 человек);
</t>
    </r>
    <r>
      <rPr>
        <b/>
        <sz val="12"/>
        <rFont val="Times New Roman"/>
        <family val="1"/>
        <charset val="204"/>
      </rPr>
      <t xml:space="preserve">МАДОУ "Берёзка" </t>
    </r>
    <r>
      <rPr>
        <sz val="12"/>
        <rFont val="Times New Roman"/>
        <family val="1"/>
        <charset val="204"/>
      </rPr>
      <t xml:space="preserve">с 5 гражданами из числа безработных граждан заключены срочные трудовые договора для работы в должности сторож-вахтер (план/год 5 человек); 
</t>
    </r>
    <r>
      <rPr>
        <b/>
        <sz val="12"/>
        <rFont val="Times New Roman"/>
        <family val="1"/>
        <charset val="204"/>
      </rPr>
      <t xml:space="preserve">МАДОУ "Чебурашка" </t>
    </r>
    <r>
      <rPr>
        <sz val="12"/>
        <rFont val="Times New Roman"/>
        <family val="1"/>
        <charset val="204"/>
      </rPr>
      <t xml:space="preserve">с 5 гражданами из числа безработных граждан заключены срочные трудовые договоры для работы в должности машинистка (план/год 5 человек);
</t>
    </r>
    <r>
      <rPr>
        <b/>
        <sz val="12"/>
        <rFont val="Times New Roman"/>
        <family val="1"/>
        <charset val="204"/>
      </rPr>
      <t xml:space="preserve">МАДОУ "Колокольчик" </t>
    </r>
    <r>
      <rPr>
        <sz val="12"/>
        <rFont val="Times New Roman"/>
        <family val="1"/>
        <charset val="204"/>
      </rPr>
      <t xml:space="preserve">с 7 гражданами из числа безработных граждан заключены срочные трудовые договоры для работы в должности подсобный рабочий (план/год 10 человек). </t>
    </r>
  </si>
  <si>
    <t>Оценка эффективности исполнения отдельных государственных полномочий в сфере трудовых отношений и государственного управления охраной труда в городе Когалыме</t>
  </si>
  <si>
    <t xml:space="preserve">7. </t>
  </si>
  <si>
    <t xml:space="preserve">Содействие трудоустройству незанятых инвалидов, в том числе инвалидов молодого возраста, на оборудованные (оснащенные) рабочие места </t>
  </si>
  <si>
    <t>В МАОУ "СОШ №8" трудоустроен 1 гражданин (инвалид) на постоянное рабочее место (в должности администратор). Для оснащения рабочего места данного гражданина заключен договор поставки товара. Средства в размере 72,69 тыс.рублей израсходованы на оснащение рабочего места инвалида.</t>
  </si>
  <si>
    <t>Сохранение доли граждан, обеспеченных мерами социальной поддержки, от численности граждан, имеющих право на их получение и обратившихся за их получением</t>
  </si>
  <si>
    <t xml:space="preserve">Сохранение доли семей, находящихся в социально опасном положении, в отношении которых проводится индивидуальная профилактическая работа, из общего количества семей данной категории, состоящих на профилактическом учете в муниципальной комиссии по делам несовершеннолетних и защите их прав при Администрации города Когалыма </t>
  </si>
  <si>
    <t>Сохранение доли педагогических работников из числа обратившихся по личному заявлению на основании ходатайства руководителя учреждения, получающих меры социальной поддержки, от общего количества педагогических работников, вновь принятых на вакантные должности в общеобразовательные организации города Когалыма</t>
  </si>
  <si>
    <t>Сохранение доли врачей-специалистов из числа обратившихся по личному заявлению на основании ходатайства руководителя учреждения БУ ХМАО – Югры «Когалымская городская больница» получивших единовременную выплату, от общего количества вновь принятых специалистов на вакантные должности, в БУ ХМАО – Югры «Когалымская городская больница»</t>
  </si>
  <si>
    <t xml:space="preserve">Доля средств бюджета автономного округа, выделенных негосударственным организациям, в том числе социально-ориентированным некоммерческим организациям, для предоставления услуг (работ), от общего объема средств бюджета, выделенных на осуществление деятельности по опеке и попечительству в городе Когалыме </t>
  </si>
  <si>
    <t>На профилактическом учете состоит 37 семей, находящихся в социально опасном положении, в отношении которых проводится индивидуальная профилактическая работа.</t>
  </si>
  <si>
    <t>На отчётную дату по ходатайству главного врача БУ ХМАО-Югры "Когалымская городская больница" единовременные выплаты получили 3 врача-специалиста.</t>
  </si>
  <si>
    <t xml:space="preserve">На отчётную дату мерами поддержки охвачено 5 человек, в соответствии с распоряжением Администрации города Когалыма от 30.01.2019 №20-р "О предоставлении мер поддержки гражданам, удостоенным звания "Почётный гражданин города Когалыма" в 2019 году.  </t>
  </si>
  <si>
    <t>Охват юбиляров составляет 8 человек. От имени главы города Когалыма поздравлены в июне - 1 человек, в июле - 2 человека, в ноябре - 1 человек, в декабре - 1 человек.</t>
  </si>
  <si>
    <t xml:space="preserve">С 2019 года полномочие органа опеки и попечительства по подготовке граждан, выразивших желание стать опекунами или попечителями несовершеннолетних граждан либо принять детей, оставшихся без попечения родителей, в семью на воспитание в иных установленных семейным законодательством Российской Федерации формах в городе Когалыме передано Региональной общественной организации Центр развития гражданских инициатив и социально-экономической стратегии Ханты-Мансийского автономного округа - Югры «ВЕЧЕ».                                                                                       По состоянию на 01.01.2020 года доля средств бюджета ХМАО-Югры, выделенных негосударственным организациям, в том числе социально-ориентированным некоммерческим организациям, для предоставления услуг (работ), от общего объема средств бюджета, выделенных на осуществление деятельности по опеке и попечительству в городе Когалыме, составляет 3,4 % 25.07.2019 №п/п 3955 произведена оплата услуг СОНКО в размере 389 883,00 руб. за подготовку 2-х групп (13 кандидатов получили свидетельства о прохождении подготовки ), 13.12.2019 №п/п 6492  в размере 209 937,00 за подготовку 1 группы (7 кандидатов получили свидетельства о прохождении подготовки).            </t>
  </si>
  <si>
    <t>На 01.01.2020 года 54 приёмных родителей являются получателями вознаграждения за воспитание 66 приёмных детей. Доля приёмных родителей, обеспеченных мерами социальной поддержки (вознаграждение), от численности приёмных родителей, имеющих право на их получение и обратившихся за их получением, составляет 100 %.</t>
  </si>
  <si>
    <t xml:space="preserve">В 2019 году 10 педагогам были осуществлены единовременные выплаты на общую сумму 2500,0 тыс. рублей; 30 специалистам была выплачена компенсация по съему жилья в размере 2328,0 тыс. рублей. </t>
  </si>
  <si>
    <t xml:space="preserve">На 6 приорететных объектов социальной инфраструктуры города Когалыма выполнены работы по повышению доступности для лиц с нарушениями опорно-двигательного аппарата (Административное здание ул. Дружбы Народов, 7; Дворец бракосочетания ул. Дружбы Народов, 9; Лыжная база "Снежинка"; молодежный центр "Метро"; МАОУ "СОШ №5"; МАОУ "СОШ №3"). </t>
  </si>
  <si>
    <t>На 4 приорететных объектов социальной инфраструктуры города Когалыма выполнены работы по повышению доступности для лиц с нарушениями зрения (Архивный отдел ул. Мира, 22; Административное здание ул. Дружбы народов, д. 7; Дворец бракосочетания ул. Дружбы народов, д. 9; молодежный центр "Метро").</t>
  </si>
  <si>
    <t>На 3 приорететных объектов социальной инфраструктуры города Когалыма выполнены работы по повышению доступности для лиц с нарушениями слуха (молодежный центр "Метро"; МАОУ "СОШ №5"; Дворец бракосочетания ул. Дружбы народов, д. 9.</t>
  </si>
  <si>
    <t>Двор по ул. Сибирская, д.15, 17, 19, ул. Степана Повха, д.22 (асфальтирование двора - 3781 кв.м.; установка дождеприемных колодцев - 19 шт.; установка бортового бордюра - 807 м.; устройство металлических ограждений - 807 м.; пешеходные дорожки - 397 м.; замена опор наружного освещения -11 шт. и светильников - 20 шт.;  устройство спортивной площадки - 1 шт.; установка скамеек - 20 шт.; установка урн - 20 шт.; установка МАФов - 10 шт.; озеленение территории).</t>
  </si>
  <si>
    <t>Доля граждан принявших участие в решении вопросов развития городской среды от общего количества граждан в возрасте от 14 лет, проживающих в городе Когалыме</t>
  </si>
  <si>
    <t>Количество благоустроенных общественных пространств, включенных в реализацию программы формирования современной городской среды</t>
  </si>
  <si>
    <t>Реконструкция объекта «Городской пляж» (в 2019 - 1 этап)</t>
  </si>
  <si>
    <t>Оснащение территории города Когалыма новыми детскими игровыми площадками</t>
  </si>
  <si>
    <t xml:space="preserve">объект </t>
  </si>
  <si>
    <t>Количество благоустроенных объектов дворовых территорий, в том числе:</t>
  </si>
  <si>
    <t>устройство ливневой канализации во дворах МКД</t>
  </si>
  <si>
    <t>ремонт и асфальтирование внутриквартальных проездов</t>
  </si>
  <si>
    <t>Уровень преступности на территории города Когалыма (число зарегистрированных преступлений на 100 тыс. человек населения)</t>
  </si>
  <si>
    <t>672</t>
  </si>
  <si>
    <t>По данным ОМВД по г.Когалыму (январь-38, февраль-51, март-58, апрель-52, май-55, июнь-67, июль-52, август-77, сентябрь -67, октябрь - 63, ноябрь - 42, декабрь - 50)</t>
  </si>
  <si>
    <t>Доля потребительских споров, разрешенных в досудебном порядке и внесудебном порядке, в общем количестве споров с участием потребителей</t>
  </si>
  <si>
    <t>88,2</t>
  </si>
  <si>
    <t>86</t>
  </si>
  <si>
    <t>126,08</t>
  </si>
  <si>
    <t>Общая распространённость наркомании на территории города Когалыма(на 100 тыс. населения)</t>
  </si>
  <si>
    <t>100,22</t>
  </si>
  <si>
    <t>Количество форм и случаев непосредственного осуществления местного самоуправления и участия населения в осуществлении местного самоуправления в городе Когалыме</t>
  </si>
  <si>
    <t>Увеличение доли обучающихся в городе Когалыме, вовлечённых в мероприятия направленные на формирование у участников дорожного движения стереотипов законопослушного поведения, от общей численности обучающихся в образовательных организациях города</t>
  </si>
  <si>
    <t>85,6</t>
  </si>
  <si>
    <t>87,06</t>
  </si>
  <si>
    <t>Увеличение числа граждан, принимающих участие в культурной деятельности</t>
  </si>
  <si>
    <t>Увеличение средней численности пользователей архивной информацией на 10 тыс. человек населения</t>
  </si>
  <si>
    <t>Увеличение числа обращений к цифровым ресурсам архивов</t>
  </si>
  <si>
    <t>Доля муниципальных услуг (работ), предоставляемых в сфере культуры города Когалыма, переданных немуниципальным организациям (коммерческим, некоммерческим), в общем числе муниципальных услуг (работ), предоставляемых в сфере культуры города Когалыма</t>
  </si>
  <si>
    <t>Доля граждан, получивших услуги в немуниципальных (коммерческих, некоммерческих) организациях, в общем числе граждан, получивших услуги в сфере культуры</t>
  </si>
  <si>
    <t>Численность туристов, размещенных в коллективных средствах размещения, тысяч человек ежегодно</t>
  </si>
  <si>
    <t>тыс. человек</t>
  </si>
  <si>
    <t>Доля должностных лиц гражданской обороны и уполномоченных работников Когалымского городского звена территориальной подсистемы Ханты-Мансийского автономного округа – Югры единой государственной системы предупреждения и ликвидации чрезвычайных ситуаций, прошедших обучение по вопросам гражданской обороны и защиты от чрезвычайных ситуаций</t>
  </si>
  <si>
    <t>Уровень обеспеченности города Когалыма доступной пожарной помощью</t>
  </si>
  <si>
    <t>Заключен муниципальный контракт №0187300013719000083-0210863-01 от 20.05.2019 с ИП Остапенко Н.В. на оказание услуг по созданию общественных спасательных постов. Цена контракта составила 160 600,00 рублей. Услуги оказаны. Контракт оплачен.
Заключен договор №32-1/2019 от 11.06.2019  с ООО "Жемчужина Сибири" на изготовление и установку информационных табличек (знаков). Цена договора составила 99 998,00 рублей. Информационные знаки "Купание запрещено" изготовлены и установлены. Договор оплачен.</t>
  </si>
  <si>
    <t>Число субъектов малого и среднего предпринимательства (в том числе индивидуальных предпринимателей)</t>
  </si>
  <si>
    <t>Прирост поступлений доходов в бюджет города Когалыма от налогов на совокупный доход</t>
  </si>
  <si>
    <t>Количество структурных подразделений, реализующих принципы бережливого производства</t>
  </si>
  <si>
    <t xml:space="preserve">Количество разработанных операционных процессов в структурных подразделениях
</t>
  </si>
  <si>
    <t>Количество многоквартирных домов, подлежащих капитальному
ремонту в рамках региональной программы капитального ремонта</t>
  </si>
  <si>
    <t>ул. Дружбы народов, д.12а, 12б, 12в, 18, 18а, 19, 22, 26, 28, 8, Солнечный, 13, Мира 10, 12, 14, 16, 23, 4, 4б, 6, 8, Молодежная 10, 11, 13, 15, Олимпийская 13, 15, 17, Прибалтийская 31/1, 3а, Привокзальная 13, 3, 31, 35, 37а, 7, Степана Повха 2, 4, Таллинская 1а.</t>
  </si>
  <si>
    <t>Доля многоквартирных домов, в которых проведен ремонт в
соответствии с краткосрочными планами реализации региональной
программы капитального ремонта общего имущества в
многоквартирных домах</t>
  </si>
  <si>
    <t xml:space="preserve">Доля обеспечения концедентом инвестиций концессионера </t>
  </si>
  <si>
    <t>Строительство, реконструкция объектов инженерной
инфраструктуры</t>
  </si>
  <si>
    <t>мощность м.</t>
  </si>
  <si>
    <t>мощность мВт</t>
  </si>
  <si>
    <t>Актуализированная схема теплоснабжения, водоснабжения и
водоотведения города Когалыма</t>
  </si>
  <si>
    <t>Покраска, отделка фасадов объектов жилищного фонда,
находящихся на территории города Когалыма</t>
  </si>
  <si>
    <t>количество объектов</t>
  </si>
  <si>
    <t>Выполнены работы по актуализации схем теплоснабжения, водоснабжения и водоотведения города Когалыма</t>
  </si>
  <si>
    <t>ул. Мира 18, 19, 21, Югорская, д.34, Сопочинского 3, 7, Солнечный 3, 5, 7, 13, 15, 17, 21, Ст.Повха 16, Сибирская,17</t>
  </si>
  <si>
    <t>Общая протяженность автомобильных дорог общего пользования местного значения, не соответствующих нормативным требованиям к транспортно-эксплуатационным показателям</t>
  </si>
  <si>
    <t>В рамках реализации мероприятия выполнен ремонт участков автомобильных дорог:
- мост через реку Кирилл-Высьягун на км 0+567 автомобильной дороги ул.Южная (на ТК Миллениум) в городе Когалыме (0,065 км);
- ул. Степана Повха (0,594 км);
- проезд Солнечный (в р-не кафе "Дельфин") (0,028 км);
- проспект Нефтяников (в районе путепровода) (1,294 км);
- ул.Мира (от Филиала ГАМТ России до пересечения с ул.Прибалтийская) (0,422 км).</t>
  </si>
  <si>
    <t>Обеспечение  автомобильных дорог города Когалыма  сетями наружного освещения (комплект проектно-сметной документации, шт., км.)</t>
  </si>
  <si>
    <t>шт</t>
  </si>
  <si>
    <t>Выполнение проектно-изыскательских работ на строительство сетей освещения автомобильных дорог г.Когалыма:
- пр.Нефтяников(от ул.Таллинская до ул. Привокзальная);
- пр.Нефтяников(от ул.Ноябрьская допутепровода);
- Повховсское шоссе (участок);
- ул. Лангепасская.
Строительство сетей освещения автомобильной дороги по ул. Геофизиков</t>
  </si>
  <si>
    <t>Протяженность сети автомобильных дорог общего пользования местного значения</t>
  </si>
  <si>
    <t>Обеспечение стабильности работы светофорных объектов</t>
  </si>
  <si>
    <t>Обеспечение остановочных павильонов информационными табло</t>
  </si>
  <si>
    <t>Приобретены и установлены информационные табло по адресам:
- ул.Дружбы народов, 60, остановка «СКК Галактика» (1 шт.);
- ул.Дружбы народов, 7, остановка «Администрация» (1 шт.);
- ул.Мира, 16. остановки «Малый театр» (2 шт.);
- ул.Прибалтийская, 59, остановки «Концесском» (2 шт.);
- ул.Дружбы народов, 38, 41, остановки «ЛД Айсберг» (2 шт.);
- ул.Молодёжная, 16, остановка «Городская больница» (1 шт.);
- ул.Дружбы народов, 39 (1 шт.);
- ул.Дружбы народов, 11, остановка «ГУС» (1 шт.);
- ул.Молодёжная, 2, остановка «Молодёжная» (1 шт.).</t>
  </si>
  <si>
    <t>Обеспечение аварийноопасных участков автомобильных дорог местного значения системой видеонаблюдения для фиксации нарушений правил дорожного движения</t>
  </si>
  <si>
    <t>Система автоматической фотовидеофиксации нарушений правил дорожного движения на пересечении улиц Береговая-Широкая</t>
  </si>
  <si>
    <t>Обеспечение технического и эксплуатационного обслуживания программно-технического измерительного комплекса "Одиссей" (перекрестки)</t>
  </si>
  <si>
    <t>Выполнение услуг по отправке постановлений о вынесенных административных правонарушениях в области дорожного движения, с использованием систем автоматизированной видеофиксации</t>
  </si>
  <si>
    <t>Прирост протяженности автомобильных дорог общего пользования местного значения, соответствующих нормативным требованиям к транспортно-эксплуатационным показателям, в результате строительства автомобильных дорог</t>
  </si>
  <si>
    <t>17.</t>
  </si>
  <si>
    <t>Выполнение работ по замене остановочных павильонов с благоустройством прилегающей территории</t>
  </si>
  <si>
    <t>Организовано  обучение для  66 муниципальных служащих  по темам: "Контрактная система в сфере закупок товаров, работ и услуг для обеспечения государственных и муниципальных нужд", "Защита государственной тайны", "Новые подходы к подготовке спортивного резерва в Российской Федерации", "Бережливое производство: практика внедрения и развития власти", "Организация деятельности органов местного самоуправления по профилактике и предупреждению терроризма и националистического экстремизма", "Охрана труда", "Противодействие коррупции на государственном и муниципальном уровне в Российской Федерации", "Актуальные вопросы методического и нормативно-правового сопровождения внешнего муниципального финансового контроля" и др.</t>
  </si>
  <si>
    <t xml:space="preserve">За несоблюдение ограничений и запретов, неисполнение обязанностей, установленных в целях противодействия коррупции, выразившееся в предоставлении недостоверных сведений о доходах за 2018 год, примены дисциплинарные взыскания в виде замечания к трём муниципальным служащим Администрации города Когалыма. В декабре 2019  связи с добросовестным исполнением обязанностей по устранению допущенных нарушений снято  досрочно дисциплинарное взыскание с двух муниципальных служащих.
</t>
  </si>
  <si>
    <t>Средний срок простоя муниципальных систем в результате  компьютерных атак</t>
  </si>
  <si>
    <t>час</t>
  </si>
  <si>
    <t>Простоев муниципальных систем в результате  компьютерных атак в 2019 году не происходило.</t>
  </si>
  <si>
    <t>Уровень удовлетворенности населения города Когалыма услугами в сфере государственной регистрацией актов гражданского состояния</t>
  </si>
  <si>
    <t xml:space="preserve"> Жалобы, нарекания на качество оказания услуг по государственной регистрации актов гражданского состояния и юридически значимых действий от граждан в январе - декабре 2019 года не поступали. Государственные услуги оказаны качественно и в срок. По заявлениям граждан зарегистрировано актов гражданского состояния (январь - декабрь) 1921, оказано юридически значимых действий (январь - декабрь) -  4121.</t>
  </si>
  <si>
    <t>Завершился прием документов, определены 2 победителя Городского конкурса социально значимых проектов, направленного на развитие гражданских инициатив в городе Когалыме ( Общество "Достлуг" и общество "НУР") Постановление Администрации горожда Когалыма от 08.11.19 №2484.</t>
  </si>
  <si>
    <t xml:space="preserve">Реализация мероприятий для социально ориентированных некоммерческих организаций, осуществляющих деятельность в городе Когалыме </t>
  </si>
  <si>
    <t>Обеспечение реалзации конкурса "Общественное признание" с целью признания заслуг граждан, внесших значительный вклад в развитие города Когалыма</t>
  </si>
  <si>
    <t xml:space="preserve"> - сюжетов ТРК «Инфосервис»</t>
  </si>
  <si>
    <t>Количество информационных выпусков:
- газеты «Когалымский вестник»</t>
  </si>
  <si>
    <t>Всего в 2019 году было проведено 52 мероприятия с участием социально - ориентированных некоммерческих организаций, осуществляющих свою деятельность в городе Когалыме: мероприятие, посвященное 75-летию со Дня снятия блокады Ленинграда, проведение праздника весеннего равноденствия "Новруз Байрам", мероприятие, посвященное Дню защиты детей, концертная программа с участием национально-культурных объединений города Когалыма в рамках празднования Дня России, обществом "Достлуг" на площадке МЦ "Метро" организован "Праздник цветов" в Когалыме", проект федерации инвалидного спорта "Глубины дарят надежды", а также семинары,круглые столы и т.д.</t>
  </si>
  <si>
    <t>Протяженность береговой линии, очищенной от бытового мусора в границах города Когалыма</t>
  </si>
  <si>
    <t>Количество приобретенных зеленых насаждений</t>
  </si>
  <si>
    <t>1 земельный участок, выделенный под фермерское хоз-во
1 за ТК "Миллениум"</t>
  </si>
  <si>
    <t>Заключен МК на выполнение работ по актуализации Генеральной схемы санитарной очистки территории города Когалыма на сумму 1475,495т.р. 
Дата окончания исполнения контракта 30.09.2020.</t>
  </si>
  <si>
    <t>Количество населения, вовлеченного в волонтерские акции</t>
  </si>
  <si>
    <t>Увеличение объема жилищного строительства</t>
  </si>
  <si>
    <t>млн. кв. метров</t>
  </si>
  <si>
    <t>Доля муниципальных услуг в электронном виде в общем количестве предоставленных услуг в городе Когалыме</t>
  </si>
  <si>
    <t>Общая площадь жилых помещений, приходящихся в среднем на 1 жителя</t>
  </si>
  <si>
    <t>кв. м.</t>
  </si>
  <si>
    <t>чел.</t>
  </si>
  <si>
    <t>Пречислена субсидия на приобретение жилого помещения 1 ветерану боевых действий, 3 молодым семьям, 1 гражданину, награжденному знаком "Жителю блокадного Ленинграда".</t>
  </si>
  <si>
    <t>Количество семей, состоящих на учёте в качестве нуждающихся в жилых помещениях, предоставляемых по договорам социального найма из муниципального жилищного фонда города Когалыма</t>
  </si>
  <si>
    <t>количество семей</t>
  </si>
  <si>
    <t>5.1.</t>
  </si>
  <si>
    <t>Предоставление семьям жилых помещений по договорам социального найма в связи с подходом очерёдности</t>
  </si>
  <si>
    <t>Двум гражданам были предоставлены жилые помещения во внеочередном порядке, в первичном жилом фонде</t>
  </si>
  <si>
    <t>Доля населения, получившего жилые помещения и улучшившего жилищные условия в отчётном году, в общей численности населения, состоящего на учёте в качестве нуждающегося в жилых помещениях</t>
  </si>
  <si>
    <t>64 семьи были переселены в жилые помещения в первичном жилом фонде, 4 семьи - во вторичное жилье.</t>
  </si>
  <si>
    <t>Количество квадратных метров расселенного непригодного жилищного фонда</t>
  </si>
  <si>
    <t>млн. кв. м.</t>
  </si>
  <si>
    <t>Формирование маневренного муниципального жилищного фонда</t>
  </si>
  <si>
    <t>В рамках исполнения контрактов №88Д от 22.11.2018 и №42Д от 15.03.2019 на проектирование и строительство объекта «Главный канализационный коллектор Восточной промзоны КНС-7-КНС3-КГ (К-49)» подрядчиком ООО «Горводоканал» были завершены проектные работы по объекту в ноябре 2019 года и определена сметная стоимость строительства объекта, которая превысила запланированный на 2019 год объем финансирования по объекту.
Из-за недостаточности финансирования объекта на 2019 год строительно-монтажные работы по объекту были выполнены подрядчиком не в полном объеме: из 2 481,35 м.п. трасы построено 1 631,5 м.п. трассы сетей канализации.
Письмом №46-09-620К от 24.12.2019 инвестор ООО «ЛЗС» уведомил заказчика и подрядчика о выделении недостающего финансирования на 2020 год, поэтому работы по строительству объекта будут завершены в 2020 году.</t>
  </si>
  <si>
    <t>Установлено игровое оборудование по адресу ул.Набережная, д.13. Согласовано перераспределение бюджетных средств на заключение МК на поставку МАФ.        
В октябре установлено ИО ул.Сибирская, 15.
В связи с перераспределением бюджетных ассигнований на мероприятие 1.7.1 показатель достигнут не в полном объеме</t>
  </si>
  <si>
    <t>1. обустройство подхода к пешеходному переходу по проспекту Нефтяников, в районе д.1А (ЗАО "КПАТ")
2. обустройство подхода к пешеходному переходу по ул.Мира, д. 24 (р-н Мирового суда)
3. обустройство подхода к пешеходному переходу по ул.Бакинская, 19а (м-н "Любимый")
4. обустройство подхода к пешеходному переходу по ул.Олимпийская (автобусная остановка)
5. обустройство подхода к пешеходному переходу по Проспекту Нефтяников, (ПМК - 177)
6. обустройство подхода к пешеходному переходу по ул.Центральная, 3 (УТТ)
7. обустройство подхода к пешеходному переходу по ул.Октябрьская
8. на обустройство подходов к пешеходном переходу по улице Романтиков (м. Русская поляна)
9. обустройство пешеходного перехода по ул.Сибирская (Парк Победы)
10. Ремонт по ул.Др. народов, Молодежная, Мира, Ленинградская.
Увеличение достигнутого показателя свзано с перераспределением бюджетных ассигнований с мероприятия 1.2. Программы на подмероприятие 1.7.1 (290,4 тыс.руб.)</t>
  </si>
  <si>
    <t>Сургутское шоссе 3, 3а, 11, 11а, ул.Мира 14, 16, Прибалтийская 27/1, 29/1, 31/1
Увеличение показателя связано с выделением дополнительных внебюджетных средств ПАО "ЛУКОЙЛ" в размере 20 000,00 тыс.руб.</t>
  </si>
  <si>
    <t>1. ул.Прибалтийская, д.31
2. ул.Молодежная, д.30
3. ул. Бакинская, д.19, 19а
4. ул.Ленинградская, д.19/1</t>
  </si>
  <si>
    <t>Принятие собственниками многоквартирных домов по ул.Сибирская, 15, 17, 19, Ст.Повха, 22 решения об участии в Программе, а также рейтинговое голосование по выбору общественной территории, подлежащей благоустройству в 2019 году.</t>
  </si>
  <si>
    <t>Доступность дошкольного образования детей в возрасте от 1,5 до 3-х лет</t>
  </si>
  <si>
    <t>Численность воспитанников в возрасте до трех лет, посещающих государственные и муниципальные образовательные организации, осуществляющие образовательную деятельность по образовательным программам дошкольного образования</t>
  </si>
  <si>
    <t>Обеспеченность детей в возрасте 1-6 лет местами в организациях,осуществляющих образовательную деятельность по образовательным программам дошкольного образования, присмотр и уход за детьми</t>
  </si>
  <si>
    <t>Доля детей в возрасте 1 - 6 лет, состоящих на учете для определения в муниципальные дошкольные образовательные учреждения, в общей численности детей этого возраста</t>
  </si>
  <si>
    <t>Численность воспитанников в возрасте до трех лет, посещающих группы по присмотру и уходу в негосударственных (частных) организациях</t>
  </si>
  <si>
    <t>Доля обучающихся в муниципальных общеобразовательных организациях, занимающихся в одну смену, в общей численности обучающихся в муниципальныхобщеобразовательных организациях</t>
  </si>
  <si>
    <t xml:space="preserve">Удельный вес детей в возрасте от 5 до 18 лет, получающих дополнительное образование на основе персонифицированного финансирования, предусматривающей финансовое обеспечение выбираемой ребенком программы, в общей численности детей этой категории, охваченных дополнительным образованием </t>
  </si>
  <si>
    <t>18.</t>
  </si>
  <si>
    <t>19.</t>
  </si>
  <si>
    <t>Доля молодёжи, вовлечённой в проекты, мероприятия по развитию духовно-нравственных и гражданско-патриотических качеств молодежи</t>
  </si>
  <si>
    <t>20.</t>
  </si>
  <si>
    <t xml:space="preserve">Доля молодёжи, вовлечённой в проекты, мероприятия по повышению уровня потенциала и созидательной активности молодёжи </t>
  </si>
  <si>
    <t>21.</t>
  </si>
  <si>
    <t>22.</t>
  </si>
  <si>
    <t>23.</t>
  </si>
  <si>
    <t>24.</t>
  </si>
  <si>
    <t>25.</t>
  </si>
  <si>
    <t>Доля  общеобразовательных организаций, в которых создана универсальная безбарьерная среда для инклюзивного образования детей-инвалидов, в общем количестве общеобразовательных организаций</t>
  </si>
  <si>
    <t>26.</t>
  </si>
  <si>
    <t>27.</t>
  </si>
  <si>
    <t>28.</t>
  </si>
  <si>
    <t xml:space="preserve">Численность обучающихся, вовлеченных в деятельность общественных объединений на базе образовательных организаций общего образования и среднего профессионального образования </t>
  </si>
  <si>
    <t>29.</t>
  </si>
  <si>
    <t xml:space="preserve">Доля граждан, вовлеченных в добровольческую деятельность </t>
  </si>
  <si>
    <t>30.</t>
  </si>
  <si>
    <t xml:space="preserve">Количество услуг психолого-педагогической, методической и консультативной помощи родителям (законным представителям) детей, а также гражданам, желающим принять на воспитание в свои семьи детей, оставшихся без попечения родителей, в том числе с привлечением некоммерческих организаций </t>
  </si>
  <si>
    <t>млн. единиц</t>
  </si>
  <si>
    <t>31.</t>
  </si>
  <si>
    <t>32.</t>
  </si>
  <si>
    <t>Доля обучающихся, для которых формируется цифровой образовательный профиль и индивидуальный план обучения (персональная траектория обучения) с использованием федеральной информационно-сервисной платформы цифровой образовательной среды (федеральных цифровых платформ, информационных систем и ресурсов), между которыми обеспечено информационное взаимодействие, в общем числе обучающихся по указанным программам»</t>
  </si>
  <si>
    <t xml:space="preserve">Доля образовательных организаций, осуществляющих образовательную деятельность с использованием федеральной информационно-сервисной платформы цифровой образовательной среды (федеральных цифровых платформ, информационных систем и ресурсов), между которыми обеспечено информационное взаимодействие, в общем числе образовательных организаций» </t>
  </si>
  <si>
    <t>Доля педагогических работников общего образования, прошедших повышение квалификации в рамках периодической аттестации в цифровой форме с использованием информационного ресурса «одного окна»</t>
  </si>
  <si>
    <t xml:space="preserve">Доля молодежи, задействованной в мероприятиях по вовлечению в творческую деятельность, от общего числа молодежи </t>
  </si>
  <si>
    <t>Снижение показателя произошло по причине увеличения общей численности лиц с ограниченными возможностями.</t>
  </si>
  <si>
    <t>Учреждение МАУ "Дворец спорта" с 2018 года планировало поэтапный переход отделений по видам спорта. В 2019 году планировалось перевести 5 отделений на спортивную подготовку (шахматы, киокусинкай, плавание,мини-футбол, пулевая стрельба). Но так как они с 2020 года переходили полностью на спортивную подготовку, было принято решение не переводить эти 5 отделений в 2019 году. 01.01.2020 года  МАУ "Дворец спорта" полностью перешли на реализацию программ спортивной подготовки в соответствии с федеральными стандартами по видам спорта.</t>
  </si>
  <si>
    <t>Прошли курсовое обучение 6 человек в Учебно-методическом центре гражданской обороны и чрезвычайных ситуаций и обеспечения пожарной безопасности КУ "Центроспас-Югория".</t>
  </si>
  <si>
    <t>Выполнение работ по ремонту (замене) оборудования и сетей наружного освещения на территории города Когалыма</t>
  </si>
  <si>
    <t>Выполнение работ по архитектурной подсветке улиц, зданий, сооружений и жилых домов, расположенных на территории города Когалыма</t>
  </si>
  <si>
    <t>13 - Наво-строй, 3 - ЮТЭК.  Увеличение показателя связано с заключением контракта по результатам сложившейся экономии</t>
  </si>
  <si>
    <t>Численность занятых в сфере малого и среднего предпринимательства, включая индивидуальных предпринимателей</t>
  </si>
  <si>
    <t>Показатель, утвержденный программой достигнут.</t>
  </si>
  <si>
    <t>Отчет о достижении целевого показателя сформирован на основании форм статистической отчетности 6-НК, 8-НК, 7-НК. Базовый показатель 2017 года - 402 508 человек, факт 2019 года - 416 754 человек.</t>
  </si>
  <si>
    <t>Отчет о достижении целевого показателя формируется ежегодно на основании формы статистической отчетности форма №1 до 15 февраля 2020 года.</t>
  </si>
  <si>
    <t>Отчет о достижении целевого показателя формируется на основании итогового отчета немуниципальных (коммерческих, некоммерческих) организаций.</t>
  </si>
  <si>
    <t xml:space="preserve">Информация, предоставляемая коллективными средствами размещения. Отчет о достижении целевого показателя предоставляется ежеквартально.
</t>
  </si>
  <si>
    <t>Заключен договор №32-2/2019 от 11.06.2019  с ООО "Жемчужина Сибири" на изготовление и установку информационных табличек (знаков). Цена договора составила 99 999,50 рублей. Информационные знаки "Берегите природу", "Берегите лес от пожара" изготовлены и установлены. Договор оплачен. 
Заключен муниципальный контракт №0187300013719000163001 от 18.06.2019 с ООО "Медиа-холдинг "Западная Сибирь" на оказания услуг по трансляции видеороликов социальной направленности. Цена контракта составила 98 843,15 рублей В соотвествии с условиями контракта, начало трансляции видеороликов: с июля 2019. Услуги оказаны. Контракт оплачен.</t>
  </si>
  <si>
    <t>Группа А</t>
  </si>
  <si>
    <t>Группа В</t>
  </si>
  <si>
    <t>Группа С</t>
  </si>
  <si>
    <t>увеличение в 4,8 раза</t>
  </si>
  <si>
    <t>увеличение в 5,7 раза</t>
  </si>
  <si>
    <t>увеличение в 6,2 раза</t>
  </si>
  <si>
    <t>увеличение в 
2 раза</t>
  </si>
  <si>
    <t>увеличение в 2 раза</t>
  </si>
  <si>
    <t>увеличение в 2,8 раза</t>
  </si>
  <si>
    <t>увеличение 
в 9 раз</t>
  </si>
  <si>
    <t>1. Муниципальная программа "Развитие физической культуры и спорта в городе Когалыме"</t>
  </si>
  <si>
    <t>2. Муниципальная программа "Социально-экономическое развитие и инвестиции муниципального образования город Когалым"</t>
  </si>
  <si>
    <t>3. Муниципальная программа "Развитие образования в городе Когалыме"</t>
  </si>
  <si>
    <t>4. Муниципальная программа "Формирование комфортной городской среды в городе Когалыме"</t>
  </si>
  <si>
    <t>5. Муниципальная программа "Экологическая безопасность города Когалыма"</t>
  </si>
  <si>
    <t>6. Муниципальная программа "Развитие жилищной сферы в городе Когалыме"</t>
  </si>
  <si>
    <t>7. Муниципальная программа "Развитие агропромышленного комплекса и рынков сельскохозяйственной продукции, сырья и продовольствия в городе Когалыме"</t>
  </si>
  <si>
    <t>8. Муниципальная программа "Культурное пространство города Когалыма"</t>
  </si>
  <si>
    <t>9. Муниципальная программа "Развитие транспортной системы города Когалыма"</t>
  </si>
  <si>
    <t>10. Муниципальная программа "Профилактика правонарушений и обеспечение отдельных прав граждан в городе Когалыме"</t>
  </si>
  <si>
    <t>11. Муниципальная программа "Управление муниципальным имуществом города Когалыма"</t>
  </si>
  <si>
    <t>12. Муниципальная программа «Развитие муниципальной службы и резерва управленческих кадров в городе Когалыме»</t>
  </si>
  <si>
    <t>13. Муниципальная программа "Содействие занятости населения города Когалыма"</t>
  </si>
  <si>
    <t>14. Муниципальная программа "Развитие жилищно-коммунального комплекса в городе Когалыме"</t>
  </si>
  <si>
    <t>15. Муниципальная программа "Содержание объектов городского хозяйства и инженерной инфраструктуры в городе Когалыме "</t>
  </si>
  <si>
    <t>16. Муниципальная программа "Социальное и демографическое развитие города Когалыма"</t>
  </si>
  <si>
    <t>17. Муниципальная программа "Укрепление межнационального и межконфессионального согласия, профилактика экстремизма и терроризма в городе Когалыме"</t>
  </si>
  <si>
    <t>18. Муниципальная программа "Управление муниципальными финансами в городе Когалыме"</t>
  </si>
  <si>
    <t>19. Муниципальная программа "Доступная среда города Когалыма"</t>
  </si>
  <si>
    <t>21. Муниципальная программа "Развитие институтов гражданского общества города Когалыма"</t>
  </si>
  <si>
    <t>20. Муниципальная программа "Безопасность жизнедеятельности населения города Когалыма"</t>
  </si>
  <si>
    <t>1. от ул. Дружбы Народов до Дома Быта;
2. от ул. Дружбы Народов до дворовой территории по ул. Мира д.10, д.12;
3. от ул. Ленинградская до МАОУ СОШ № 6.
Не благоустроена территория от улицы Дружбы Народов (ТЦ "Росич") до улицы Югорская, по причине срыва контракта.</t>
  </si>
  <si>
    <t>В 2019 году произошло снижение показателя за счет снижения количества малых предприятий с 66 единиц в 2018 году до 59 в 2019 году. Так как показатель зависит от среднегодовой численности населения, её рост в 2019 году на 749 человек, также повлиял на снижение показателя.</t>
  </si>
  <si>
    <t xml:space="preserve">Данные показатели зависят от числа субъектов МСП, так как общее количество субъектов МСП уменьшилось соответственно уменьшилась и среднесписочная численность работников малых и средних предприятий.
С 2019 года среднесписочная численность работников малых и средних предприятий формируется из Единого реестра субъектов МСП с сайта Федеральной налоговой службы.
</t>
  </si>
  <si>
    <t xml:space="preserve">Перевыполнение плана в 2019 году связано с переходом на упрощенную систему налогообложения с ЕНВД и патентные системы налогоплательщиков (запрет на применение спецрежима в виде ЕНВД и ПСНО организациями и индивидуальными предпринимателями, осуществляющими розничную торговлю в части реализации товаров, подлежащих маркировке контрольными (идентификационными) знаками в соответствии с законодательством РФ); рост налогооблагаемой базы и количества налогоплательщиков.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</si>
</sst>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 _₽_-;\-* #,##0.00\ _₽_-;_-* &quot;-&quot;??\ _₽_-;_-@_-"/>
    <numFmt numFmtId="164" formatCode="0.0"/>
    <numFmt numFmtId="165" formatCode="0.0%"/>
    <numFmt numFmtId="166" formatCode="#,##0.0"/>
    <numFmt numFmtId="167" formatCode="#,##0.00\ _₽"/>
    <numFmt numFmtId="168" formatCode="0.000"/>
    <numFmt numFmtId="169" formatCode="0.000000"/>
  </numFmts>
  <fonts count="26" x14ac:knownFonts="1">
    <font>
      <sz val="11"/>
      <color theme="1"/>
      <name val="Calibri"/>
      <family val="2"/>
      <scheme val="minor"/>
    </font>
    <font>
      <sz val="11"/>
      <color theme="1"/>
      <name val="Calibri"/>
      <family val="2"/>
      <scheme val="minor"/>
    </font>
    <font>
      <sz val="13"/>
      <name val="Times New Roman"/>
      <family val="1"/>
      <charset val="204"/>
    </font>
    <font>
      <b/>
      <sz val="13"/>
      <name val="Times New Roman"/>
      <family val="1"/>
      <charset val="204"/>
    </font>
    <font>
      <sz val="10"/>
      <name val="Arial"/>
      <family val="2"/>
      <charset val="204"/>
    </font>
    <font>
      <sz val="11"/>
      <color indexed="8"/>
      <name val="Calibri"/>
      <family val="2"/>
      <charset val="204"/>
    </font>
    <font>
      <sz val="13"/>
      <color indexed="8"/>
      <name val="Times New Roman"/>
      <family val="1"/>
      <charset val="204"/>
    </font>
    <font>
      <sz val="13"/>
      <color rgb="FFFF0000"/>
      <name val="Times New Roman"/>
      <family val="1"/>
      <charset val="204"/>
    </font>
    <font>
      <sz val="12"/>
      <color theme="1"/>
      <name val="Times New Roman"/>
      <family val="1"/>
      <charset val="204"/>
    </font>
    <font>
      <sz val="12"/>
      <color rgb="FFFF0000"/>
      <name val="Times New Roman"/>
      <family val="1"/>
      <charset val="204"/>
    </font>
    <font>
      <sz val="13"/>
      <color theme="1"/>
      <name val="Times New Roman"/>
      <family val="1"/>
      <charset val="204"/>
    </font>
    <font>
      <sz val="12"/>
      <name val="Times New Roman"/>
      <family val="1"/>
      <charset val="204"/>
    </font>
    <font>
      <sz val="14"/>
      <color theme="1"/>
      <name val="Times New Roman"/>
      <family val="1"/>
      <charset val="204"/>
    </font>
    <font>
      <sz val="11"/>
      <color theme="1"/>
      <name val="Times New Roman"/>
      <family val="1"/>
      <charset val="204"/>
    </font>
    <font>
      <sz val="10"/>
      <color theme="1"/>
      <name val="Times New Roman"/>
      <family val="1"/>
      <charset val="204"/>
    </font>
    <font>
      <sz val="11"/>
      <color rgb="FFFF0000"/>
      <name val="Times New Roman"/>
      <family val="1"/>
      <charset val="204"/>
    </font>
    <font>
      <b/>
      <sz val="13"/>
      <color rgb="FFFF0000"/>
      <name val="Times New Roman"/>
      <family val="1"/>
      <charset val="204"/>
    </font>
    <font>
      <sz val="16"/>
      <color rgb="FFFF0000"/>
      <name val="Times New Roman"/>
      <family val="1"/>
      <charset val="204"/>
    </font>
    <font>
      <b/>
      <sz val="12"/>
      <name val="Times New Roman"/>
      <family val="1"/>
      <charset val="204"/>
    </font>
    <font>
      <sz val="11"/>
      <name val="Times New Roman"/>
      <family val="1"/>
      <charset val="204"/>
    </font>
    <font>
      <sz val="14"/>
      <name val="Times New Roman"/>
      <family val="1"/>
      <charset val="204"/>
    </font>
    <font>
      <b/>
      <i/>
      <sz val="13"/>
      <name val="Times New Roman"/>
      <family val="1"/>
      <charset val="204"/>
    </font>
    <font>
      <b/>
      <i/>
      <sz val="13"/>
      <color rgb="FFFF0000"/>
      <name val="Times New Roman"/>
      <family val="1"/>
      <charset val="204"/>
    </font>
    <font>
      <b/>
      <sz val="15"/>
      <color rgb="FFC00000"/>
      <name val="Times New Roman"/>
      <family val="1"/>
      <charset val="204"/>
    </font>
    <font>
      <b/>
      <sz val="12"/>
      <color indexed="81"/>
      <name val="Tahoma"/>
      <family val="2"/>
      <charset val="204"/>
    </font>
    <font>
      <sz val="12"/>
      <color indexed="81"/>
      <name val="Tahoma"/>
      <family val="2"/>
      <charset val="204"/>
    </font>
  </fonts>
  <fills count="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indexed="9"/>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6"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0" fontId="4" fillId="0" borderId="0"/>
    <xf numFmtId="0" fontId="5" fillId="0" borderId="0"/>
  </cellStyleXfs>
  <cellXfs count="268">
    <xf numFmtId="0" fontId="0" fillId="0" borderId="0" xfId="0"/>
    <xf numFmtId="0" fontId="2" fillId="0" borderId="0" xfId="0" applyFont="1" applyBorder="1" applyAlignment="1">
      <alignment horizontal="right" vertical="center" wrapText="1"/>
    </xf>
    <xf numFmtId="0" fontId="3" fillId="0"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49" fontId="2" fillId="0" borderId="1" xfId="0" applyNumberFormat="1" applyFont="1" applyBorder="1" applyAlignment="1">
      <alignment horizontal="center" vertical="center" wrapText="1"/>
    </xf>
    <xf numFmtId="0" fontId="7" fillId="0" borderId="1" xfId="0" applyFont="1" applyBorder="1" applyAlignment="1">
      <alignment vertical="center" wrapText="1"/>
    </xf>
    <xf numFmtId="165" fontId="7" fillId="0" borderId="1" xfId="0" applyNumberFormat="1" applyFont="1" applyFill="1" applyBorder="1" applyAlignment="1">
      <alignment horizontal="justify" vertical="center"/>
    </xf>
    <xf numFmtId="0" fontId="7" fillId="0" borderId="1" xfId="2" applyNumberFormat="1" applyFont="1" applyFill="1" applyBorder="1" applyAlignment="1" applyProtection="1">
      <alignment horizontal="justify" wrapText="1"/>
      <protection hidden="1"/>
    </xf>
    <xf numFmtId="49" fontId="7" fillId="0" borderId="1" xfId="0" applyNumberFormat="1" applyFont="1" applyBorder="1" applyAlignment="1">
      <alignment horizontal="justify" vertical="center" wrapText="1"/>
    </xf>
    <xf numFmtId="0" fontId="7" fillId="0" borderId="1" xfId="0" applyFont="1" applyFill="1" applyBorder="1" applyAlignment="1">
      <alignment horizontal="justify" vertical="center" wrapText="1"/>
    </xf>
    <xf numFmtId="0" fontId="9" fillId="0" borderId="0" xfId="0" applyFont="1" applyAlignment="1">
      <alignment horizontal="center"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0" fillId="0" borderId="1" xfId="0" applyFont="1" applyBorder="1" applyAlignment="1">
      <alignment horizontal="center" vertical="center" wrapText="1"/>
    </xf>
    <xf numFmtId="0" fontId="7" fillId="0" borderId="1" xfId="0" applyFont="1" applyBorder="1" applyAlignment="1">
      <alignment horizontal="justify" vertical="center" wrapText="1"/>
    </xf>
    <xf numFmtId="164"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3" fontId="2" fillId="0" borderId="1" xfId="0" applyNumberFormat="1" applyFont="1" applyFill="1" applyBorder="1" applyAlignment="1">
      <alignment horizontal="center" vertical="center" wrapText="1"/>
    </xf>
    <xf numFmtId="0" fontId="6" fillId="4" borderId="1" xfId="0" applyFont="1" applyFill="1" applyBorder="1" applyAlignment="1">
      <alignment horizontal="justify" vertical="center" wrapText="1"/>
    </xf>
    <xf numFmtId="164"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0" applyFont="1" applyFill="1" applyBorder="1" applyAlignment="1">
      <alignment horizontal="justify" vertical="top"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xf>
    <xf numFmtId="0" fontId="7" fillId="0" borderId="0" xfId="0" applyFont="1" applyAlignment="1">
      <alignment horizontal="center" vertical="center" wrapText="1"/>
    </xf>
    <xf numFmtId="167" fontId="7" fillId="0" borderId="0" xfId="0" applyNumberFormat="1" applyFont="1" applyAlignment="1">
      <alignment horizontal="center" vertical="center" wrapText="1"/>
    </xf>
    <xf numFmtId="49" fontId="2" fillId="0" borderId="1" xfId="0" applyNumberFormat="1" applyFont="1" applyBorder="1" applyAlignment="1">
      <alignment horizontal="justify" vertical="center" wrapText="1"/>
    </xf>
    <xf numFmtId="49" fontId="10" fillId="0" borderId="1" xfId="0" applyNumberFormat="1" applyFont="1" applyBorder="1" applyAlignment="1">
      <alignment horizontal="left" vertical="center" wrapText="1"/>
    </xf>
    <xf numFmtId="1" fontId="10" fillId="4" borderId="1" xfId="0" applyNumberFormat="1" applyFont="1" applyFill="1" applyBorder="1" applyAlignment="1">
      <alignment horizontal="center" vertical="center" wrapText="1"/>
    </xf>
    <xf numFmtId="49" fontId="10" fillId="4" borderId="1" xfId="0" applyNumberFormat="1" applyFont="1" applyFill="1" applyBorder="1" applyAlignment="1">
      <alignment horizontal="center" vertical="center" wrapText="1"/>
    </xf>
    <xf numFmtId="49" fontId="11" fillId="0" borderId="1" xfId="0" applyNumberFormat="1" applyFont="1" applyFill="1" applyBorder="1" applyAlignment="1">
      <alignment vertical="top"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0" fillId="0" borderId="0" xfId="0" applyFont="1"/>
    <xf numFmtId="0" fontId="13" fillId="0" borderId="0" xfId="0" applyFont="1"/>
    <xf numFmtId="0" fontId="10" fillId="0" borderId="0" xfId="0" applyFont="1" applyAlignment="1">
      <alignment horizontal="center"/>
    </xf>
    <xf numFmtId="0" fontId="14" fillId="0" borderId="0" xfId="0" applyFont="1" applyAlignment="1">
      <alignment horizontal="center"/>
    </xf>
    <xf numFmtId="0" fontId="7" fillId="0" borderId="0" xfId="0" applyFont="1"/>
    <xf numFmtId="0" fontId="15" fillId="0" borderId="0" xfId="0" applyFont="1"/>
    <xf numFmtId="0" fontId="9" fillId="0" borderId="0" xfId="0" applyFont="1"/>
    <xf numFmtId="164" fontId="7" fillId="0" borderId="0" xfId="0" applyNumberFormat="1" applyFont="1" applyAlignment="1">
      <alignment horizontal="center" vertical="center" wrapText="1"/>
    </xf>
    <xf numFmtId="0" fontId="2" fillId="0" borderId="1" xfId="0" applyFont="1" applyBorder="1" applyAlignment="1">
      <alignment horizontal="left" vertical="center" wrapText="1"/>
    </xf>
    <xf numFmtId="1" fontId="2" fillId="0" borderId="1"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4"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9" fillId="0" borderId="1" xfId="0" applyNumberFormat="1" applyFont="1" applyFill="1" applyBorder="1" applyAlignment="1">
      <alignment vertical="top" wrapText="1"/>
    </xf>
    <xf numFmtId="0" fontId="7" fillId="0" borderId="1" xfId="0" applyFont="1" applyBorder="1" applyAlignment="1">
      <alignment horizontal="justify" vertical="center"/>
    </xf>
    <xf numFmtId="0" fontId="17" fillId="0" borderId="0" xfId="0" applyFont="1"/>
    <xf numFmtId="0" fontId="7" fillId="0" borderId="0" xfId="0" applyNumberFormat="1" applyFont="1"/>
    <xf numFmtId="0" fontId="7" fillId="0" borderId="1" xfId="0" applyFont="1" applyBorder="1" applyAlignment="1">
      <alignment horizontal="left" vertical="center" wrapText="1"/>
    </xf>
    <xf numFmtId="0" fontId="15" fillId="0" borderId="1" xfId="0" applyFont="1" applyBorder="1" applyAlignment="1">
      <alignment vertical="top" wrapText="1"/>
    </xf>
    <xf numFmtId="0" fontId="7" fillId="2" borderId="1" xfId="0" applyFont="1" applyFill="1" applyBorder="1" applyAlignment="1">
      <alignment horizontal="justify" vertical="center" wrapText="1"/>
    </xf>
    <xf numFmtId="164" fontId="7" fillId="0" borderId="0" xfId="0" applyNumberFormat="1" applyFont="1"/>
    <xf numFmtId="0" fontId="7" fillId="0" borderId="1" xfId="0" applyFont="1" applyFill="1" applyBorder="1" applyAlignment="1">
      <alignment horizontal="left" vertical="center" wrapText="1"/>
    </xf>
    <xf numFmtId="0" fontId="16" fillId="0" borderId="1" xfId="0" applyFont="1" applyBorder="1" applyAlignment="1">
      <alignment horizontal="center" vertical="center" wrapText="1"/>
    </xf>
    <xf numFmtId="49" fontId="2" fillId="0" borderId="1" xfId="0" applyNumberFormat="1" applyFont="1" applyBorder="1" applyAlignment="1">
      <alignment horizontal="left" vertical="center" wrapText="1"/>
    </xf>
    <xf numFmtId="0" fontId="2" fillId="0" borderId="1" xfId="0" applyFont="1" applyFill="1" applyBorder="1" applyAlignment="1">
      <alignment horizontal="justify" vertical="center" wrapText="1"/>
    </xf>
    <xf numFmtId="0" fontId="2" fillId="2" borderId="1" xfId="2" applyFont="1" applyFill="1" applyBorder="1" applyAlignment="1">
      <alignment horizontal="center" vertical="center" wrapText="1"/>
    </xf>
    <xf numFmtId="0" fontId="2" fillId="0" borderId="1" xfId="2" applyFont="1" applyBorder="1" applyAlignment="1">
      <alignment horizontal="center" vertical="center" wrapText="1"/>
    </xf>
    <xf numFmtId="0" fontId="2" fillId="2" borderId="1" xfId="2" applyFont="1" applyFill="1" applyBorder="1" applyAlignment="1">
      <alignment horizontal="center" vertical="center"/>
    </xf>
    <xf numFmtId="0" fontId="2" fillId="0" borderId="1" xfId="2" applyFont="1" applyBorder="1" applyAlignment="1">
      <alignment horizontal="center" vertical="center"/>
    </xf>
    <xf numFmtId="0" fontId="2" fillId="0" borderId="1" xfId="2" applyFont="1" applyFill="1" applyBorder="1" applyAlignment="1">
      <alignment horizontal="center" vertical="center" wrapText="1"/>
    </xf>
    <xf numFmtId="164" fontId="2" fillId="0" borderId="1" xfId="2" applyNumberFormat="1" applyFont="1" applyFill="1" applyBorder="1" applyAlignment="1">
      <alignment horizontal="center" vertical="center" wrapText="1"/>
    </xf>
    <xf numFmtId="0" fontId="6" fillId="2" borderId="1" xfId="2" applyFont="1" applyFill="1" applyBorder="1" applyAlignment="1">
      <alignment horizontal="center" vertical="center" wrapText="1"/>
    </xf>
    <xf numFmtId="164" fontId="6" fillId="2" borderId="2" xfId="2" applyNumberFormat="1" applyFont="1" applyFill="1" applyBorder="1" applyAlignment="1">
      <alignment horizontal="center" vertical="center" wrapText="1"/>
    </xf>
    <xf numFmtId="0" fontId="6" fillId="0" borderId="1" xfId="2" applyFont="1" applyBorder="1" applyAlignment="1">
      <alignment horizontal="center" vertical="center" wrapText="1"/>
    </xf>
    <xf numFmtId="1" fontId="6" fillId="2" borderId="1" xfId="2" applyNumberFormat="1" applyFont="1" applyFill="1" applyBorder="1" applyAlignment="1">
      <alignment horizontal="center" vertical="center" wrapText="1"/>
    </xf>
    <xf numFmtId="0" fontId="2" fillId="0" borderId="1" xfId="2" applyFont="1" applyBorder="1" applyAlignment="1">
      <alignment horizontal="left" vertical="top" wrapText="1"/>
    </xf>
    <xf numFmtId="0" fontId="2" fillId="0" borderId="1" xfId="2" applyFont="1" applyFill="1" applyBorder="1" applyAlignment="1">
      <alignment horizontal="left" vertical="top" wrapText="1"/>
    </xf>
    <xf numFmtId="0" fontId="2" fillId="2" borderId="1" xfId="2" applyFont="1" applyFill="1" applyBorder="1" applyAlignment="1">
      <alignment horizontal="left" vertical="top" wrapText="1"/>
    </xf>
    <xf numFmtId="0" fontId="6" fillId="0" borderId="1" xfId="2" applyFont="1" applyBorder="1" applyAlignment="1">
      <alignment horizontal="left" vertical="top" wrapText="1"/>
    </xf>
    <xf numFmtId="164" fontId="10" fillId="0" borderId="1" xfId="0" applyNumberFormat="1" applyFont="1" applyBorder="1" applyAlignment="1">
      <alignment horizontal="center" vertical="center" wrapText="1"/>
    </xf>
    <xf numFmtId="164"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66"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166"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0" fontId="11" fillId="0" borderId="1" xfId="2" applyFont="1" applyFill="1" applyBorder="1" applyAlignment="1">
      <alignment horizontal="justify" vertical="center" wrapText="1"/>
    </xf>
    <xf numFmtId="0" fontId="8" fillId="0" borderId="1" xfId="2" applyFont="1" applyFill="1" applyBorder="1" applyAlignment="1">
      <alignment horizontal="justify" vertical="center" wrapText="1"/>
    </xf>
    <xf numFmtId="0" fontId="11" fillId="2" borderId="1" xfId="2" applyFont="1" applyFill="1" applyBorder="1" applyAlignment="1">
      <alignment horizontal="justify" vertical="center" wrapText="1"/>
    </xf>
    <xf numFmtId="0" fontId="8" fillId="2" borderId="1" xfId="2" applyFont="1" applyFill="1" applyBorder="1" applyAlignment="1">
      <alignment horizontal="justify" vertical="center" wrapText="1"/>
    </xf>
    <xf numFmtId="164" fontId="7" fillId="0" borderId="0" xfId="0" applyNumberFormat="1" applyFont="1" applyAlignment="1">
      <alignment horizontal="left"/>
    </xf>
    <xf numFmtId="0" fontId="2" fillId="0" borderId="1" xfId="3" applyFont="1" applyBorder="1" applyAlignment="1">
      <alignment horizontal="center" vertical="center" wrapText="1"/>
    </xf>
    <xf numFmtId="0" fontId="2" fillId="0" borderId="1" xfId="0" applyFont="1" applyBorder="1" applyAlignment="1">
      <alignment vertical="center" wrapText="1"/>
    </xf>
    <xf numFmtId="0" fontId="2" fillId="0" borderId="1" xfId="2" applyFont="1" applyBorder="1" applyAlignment="1">
      <alignment vertical="center" wrapText="1"/>
    </xf>
    <xf numFmtId="49" fontId="2" fillId="0" borderId="1" xfId="3"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justify" vertical="center" wrapText="1"/>
    </xf>
    <xf numFmtId="0" fontId="2" fillId="2" borderId="1" xfId="0"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1" fontId="2" fillId="0" borderId="1" xfId="0" applyNumberFormat="1" applyFont="1" applyBorder="1" applyAlignment="1">
      <alignment horizontal="justify" vertical="center" wrapText="1"/>
    </xf>
    <xf numFmtId="2" fontId="2" fillId="0" borderId="1" xfId="1" applyNumberFormat="1" applyFont="1" applyBorder="1" applyAlignment="1">
      <alignment horizontal="center" vertical="center"/>
    </xf>
    <xf numFmtId="2" fontId="2" fillId="0" borderId="1" xfId="1" applyNumberFormat="1" applyFont="1" applyBorder="1" applyAlignment="1">
      <alignment horizontal="center" vertical="center" wrapText="1"/>
    </xf>
    <xf numFmtId="2" fontId="2" fillId="0" borderId="1" xfId="1" applyNumberFormat="1" applyFont="1" applyFill="1" applyBorder="1" applyAlignment="1">
      <alignment horizontal="center" vertical="center"/>
    </xf>
    <xf numFmtId="2" fontId="2" fillId="0" borderId="1" xfId="0" applyNumberFormat="1" applyFont="1" applyFill="1" applyBorder="1" applyAlignment="1">
      <alignment horizontal="center" vertical="center" wrapText="1"/>
    </xf>
    <xf numFmtId="1" fontId="2" fillId="0" borderId="1" xfId="0" applyNumberFormat="1" applyFont="1" applyBorder="1" applyAlignment="1">
      <alignment horizontal="left" vertical="center" wrapText="1"/>
    </xf>
    <xf numFmtId="4" fontId="2" fillId="0" borderId="1" xfId="0" applyNumberFormat="1" applyFont="1" applyBorder="1" applyAlignment="1">
      <alignment horizontal="center" vertical="center" wrapText="1"/>
    </xf>
    <xf numFmtId="0" fontId="7" fillId="0" borderId="0" xfId="0" applyFont="1" applyAlignment="1">
      <alignment vertical="center"/>
    </xf>
    <xf numFmtId="0" fontId="2" fillId="2" borderId="1" xfId="0" applyFont="1" applyFill="1" applyBorder="1" applyAlignment="1">
      <alignment horizontal="left" vertical="center" wrapText="1"/>
    </xf>
    <xf numFmtId="2" fontId="2" fillId="2" borderId="1" xfId="0" applyNumberFormat="1" applyFont="1" applyFill="1" applyBorder="1" applyAlignment="1">
      <alignment horizontal="center" vertical="center" wrapText="1"/>
    </xf>
    <xf numFmtId="0" fontId="7" fillId="2" borderId="0" xfId="0" applyFont="1" applyFill="1" applyAlignment="1">
      <alignment vertical="center"/>
    </xf>
    <xf numFmtId="0" fontId="7" fillId="2" borderId="0" xfId="0" applyFont="1" applyFill="1"/>
    <xf numFmtId="0" fontId="15" fillId="2" borderId="0" xfId="0" applyFont="1" applyFill="1"/>
    <xf numFmtId="0" fontId="2" fillId="0" borderId="1" xfId="0" applyFont="1" applyFill="1" applyBorder="1" applyAlignment="1">
      <alignment horizontal="left" vertical="center" wrapText="1"/>
    </xf>
    <xf numFmtId="0" fontId="2" fillId="2" borderId="1" xfId="0" applyFont="1" applyFill="1" applyBorder="1" applyAlignment="1">
      <alignment horizontal="justify" vertical="center" wrapText="1"/>
    </xf>
    <xf numFmtId="0" fontId="2" fillId="0" borderId="1" xfId="0" applyFont="1" applyBorder="1" applyAlignment="1">
      <alignment horizontal="justify" vertical="center"/>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center" vertical="center"/>
    </xf>
    <xf numFmtId="164" fontId="2" fillId="0" borderId="1" xfId="0" applyNumberFormat="1" applyFont="1" applyBorder="1" applyAlignment="1">
      <alignment horizontal="center" vertical="center" wrapText="1"/>
    </xf>
    <xf numFmtId="4" fontId="2" fillId="2" borderId="1" xfId="0" applyNumberFormat="1" applyFont="1" applyFill="1" applyBorder="1" applyAlignment="1">
      <alignment horizontal="left" vertical="center" wrapText="1"/>
    </xf>
    <xf numFmtId="4" fontId="2" fillId="4" borderId="1" xfId="0" applyNumberFormat="1" applyFont="1" applyFill="1" applyBorder="1" applyAlignment="1">
      <alignment horizontal="center" vertical="center" wrapText="1"/>
    </xf>
    <xf numFmtId="166" fontId="2" fillId="4" borderId="1" xfId="0" applyNumberFormat="1" applyFont="1" applyFill="1" applyBorder="1" applyAlignment="1">
      <alignment horizontal="center" vertical="center" wrapText="1"/>
    </xf>
    <xf numFmtId="0" fontId="2" fillId="0" borderId="0" xfId="0" applyFont="1"/>
    <xf numFmtId="0" fontId="11" fillId="0" borderId="0" xfId="0" applyFont="1"/>
    <xf numFmtId="0" fontId="2" fillId="0" borderId="1" xfId="0" applyFont="1" applyBorder="1" applyAlignment="1">
      <alignment horizontal="center" vertical="top" wrapText="1"/>
    </xf>
    <xf numFmtId="49" fontId="2" fillId="0" borderId="1" xfId="0" applyNumberFormat="1" applyFont="1" applyBorder="1" applyAlignment="1">
      <alignment horizontal="center" vertical="top" wrapText="1"/>
    </xf>
    <xf numFmtId="0" fontId="2" fillId="0" borderId="1" xfId="0" applyFont="1" applyBorder="1" applyAlignment="1">
      <alignment horizontal="center" vertical="top"/>
    </xf>
    <xf numFmtId="0" fontId="2" fillId="0" borderId="1" xfId="0" applyFont="1" applyBorder="1" applyAlignment="1">
      <alignment vertical="top" wrapText="1"/>
    </xf>
    <xf numFmtId="9" fontId="2" fillId="0" borderId="1" xfId="0" applyNumberFormat="1" applyFont="1" applyFill="1" applyBorder="1" applyAlignment="1">
      <alignment horizontal="center" vertical="center"/>
    </xf>
    <xf numFmtId="0" fontId="2" fillId="0" borderId="0" xfId="0" applyFont="1" applyAlignment="1">
      <alignment horizontal="center" vertical="center" wrapText="1"/>
    </xf>
    <xf numFmtId="0" fontId="11" fillId="0" borderId="0" xfId="0" applyFont="1" applyAlignment="1">
      <alignment horizontal="center" vertical="center" wrapText="1"/>
    </xf>
    <xf numFmtId="4" fontId="2" fillId="0" borderId="1" xfId="0" applyNumberFormat="1" applyFont="1" applyFill="1" applyBorder="1" applyAlignment="1">
      <alignment horizontal="center" vertical="center" wrapText="1"/>
    </xf>
    <xf numFmtId="2" fontId="7" fillId="0" borderId="0" xfId="0" applyNumberFormat="1" applyFont="1" applyAlignment="1">
      <alignment horizontal="center" vertical="center" wrapText="1"/>
    </xf>
    <xf numFmtId="0" fontId="2" fillId="0" borderId="1" xfId="0" applyFont="1" applyBorder="1" applyAlignment="1">
      <alignment wrapText="1"/>
    </xf>
    <xf numFmtId="0" fontId="2" fillId="0" borderId="1" xfId="0" applyFont="1" applyFill="1" applyBorder="1" applyAlignment="1">
      <alignment horizontal="left" vertical="top" wrapText="1"/>
    </xf>
    <xf numFmtId="168" fontId="2" fillId="2" borderId="1" xfId="0" applyNumberFormat="1" applyFont="1" applyFill="1" applyBorder="1" applyAlignment="1">
      <alignment horizontal="center" vertical="center" wrapText="1"/>
    </xf>
    <xf numFmtId="0" fontId="2" fillId="0" borderId="3" xfId="0" applyFont="1" applyFill="1" applyBorder="1" applyAlignment="1">
      <alignment horizontal="justify" vertical="center" wrapText="1"/>
    </xf>
    <xf numFmtId="0" fontId="2" fillId="0" borderId="1" xfId="2" applyFont="1" applyFill="1" applyBorder="1" applyAlignment="1">
      <alignment horizontal="left" vertical="center" wrapText="1"/>
    </xf>
    <xf numFmtId="0" fontId="2" fillId="2" borderId="1" xfId="0" applyNumberFormat="1" applyFont="1" applyFill="1" applyBorder="1" applyAlignment="1">
      <alignment vertical="center" wrapText="1"/>
    </xf>
    <xf numFmtId="0" fontId="19" fillId="0" borderId="0" xfId="0" applyFont="1"/>
    <xf numFmtId="49"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left" vertical="center" wrapText="1"/>
    </xf>
    <xf numFmtId="3" fontId="2" fillId="2" borderId="1" xfId="0" applyNumberFormat="1" applyFont="1" applyFill="1" applyBorder="1" applyAlignment="1">
      <alignment horizontal="center" vertical="center" wrapText="1"/>
    </xf>
    <xf numFmtId="0" fontId="2" fillId="0" borderId="0" xfId="0" applyFont="1" applyAlignment="1">
      <alignment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xf>
    <xf numFmtId="0" fontId="2" fillId="0" borderId="2" xfId="0" applyFont="1" applyBorder="1" applyAlignment="1">
      <alignment horizontal="lef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xf>
    <xf numFmtId="0" fontId="2" fillId="0" borderId="1" xfId="0" applyFont="1" applyBorder="1" applyAlignment="1">
      <alignment horizontal="justify" vertical="top" wrapText="1"/>
    </xf>
    <xf numFmtId="4" fontId="20" fillId="4" borderId="1" xfId="0" applyNumberFormat="1" applyFont="1" applyFill="1" applyBorder="1" applyAlignment="1">
      <alignment horizontal="center" vertical="center" wrapText="1"/>
    </xf>
    <xf numFmtId="0" fontId="2" fillId="0" borderId="0" xfId="0" applyFont="1" applyFill="1"/>
    <xf numFmtId="0" fontId="19" fillId="0" borderId="0" xfId="0" applyFont="1" applyFill="1"/>
    <xf numFmtId="0" fontId="2" fillId="0" borderId="1" xfId="0" applyFont="1" applyBorder="1" applyAlignment="1">
      <alignment horizontal="center"/>
    </xf>
    <xf numFmtId="0" fontId="2" fillId="0" borderId="3" xfId="0" applyFont="1" applyFill="1" applyBorder="1" applyAlignment="1">
      <alignment vertical="center" wrapText="1"/>
    </xf>
    <xf numFmtId="0" fontId="2" fillId="0" borderId="2" xfId="0" applyFont="1" applyFill="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6" xfId="0" applyFont="1" applyFill="1" applyBorder="1" applyAlignment="1">
      <alignment horizontal="center" vertical="center" wrapText="1"/>
    </xf>
    <xf numFmtId="164" fontId="2" fillId="0" borderId="0" xfId="0" applyNumberFormat="1" applyFont="1"/>
    <xf numFmtId="168" fontId="2" fillId="0" borderId="1" xfId="0" applyNumberFormat="1" applyFont="1" applyFill="1" applyBorder="1" applyAlignment="1">
      <alignment horizontal="center" vertical="center"/>
    </xf>
    <xf numFmtId="168" fontId="2" fillId="0" borderId="0" xfId="0" applyNumberFormat="1" applyFont="1"/>
    <xf numFmtId="164" fontId="2" fillId="2" borderId="1" xfId="0" applyNumberFormat="1" applyFont="1" applyFill="1" applyBorder="1" applyAlignment="1">
      <alignment horizontal="center" vertical="center" wrapText="1"/>
    </xf>
    <xf numFmtId="0" fontId="2" fillId="2" borderId="0" xfId="0" applyFont="1" applyFill="1" applyAlignment="1">
      <alignment vertical="center"/>
    </xf>
    <xf numFmtId="0" fontId="2" fillId="2" borderId="0" xfId="0" applyFont="1" applyFill="1"/>
    <xf numFmtId="0" fontId="19" fillId="2" borderId="0" xfId="0" applyFont="1" applyFill="1"/>
    <xf numFmtId="1"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2" fontId="2"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168" fontId="7" fillId="0" borderId="0" xfId="0" applyNumberFormat="1" applyFont="1"/>
    <xf numFmtId="164" fontId="7" fillId="0" borderId="0" xfId="0" applyNumberFormat="1" applyFont="1" applyAlignment="1">
      <alignment horizontal="center" vertical="center" wrapText="1"/>
    </xf>
    <xf numFmtId="0" fontId="9" fillId="5" borderId="0" xfId="0" applyFont="1" applyFill="1" applyAlignment="1">
      <alignment horizontal="center" vertical="center" wrapText="1"/>
    </xf>
    <xf numFmtId="2" fontId="2" fillId="0" borderId="0" xfId="0" applyNumberFormat="1" applyFont="1"/>
    <xf numFmtId="49" fontId="10" fillId="0" borderId="0" xfId="0" applyNumberFormat="1" applyFont="1"/>
    <xf numFmtId="49" fontId="7" fillId="0" borderId="0" xfId="0" applyNumberFormat="1" applyFont="1"/>
    <xf numFmtId="2" fontId="7" fillId="0" borderId="0" xfId="0" applyNumberFormat="1" applyFont="1"/>
    <xf numFmtId="0" fontId="2" fillId="2" borderId="1" xfId="0" applyFont="1" applyFill="1" applyBorder="1" applyAlignment="1">
      <alignment vertical="top" wrapText="1"/>
    </xf>
    <xf numFmtId="0" fontId="2" fillId="2" borderId="1" xfId="0" applyFont="1" applyFill="1" applyBorder="1" applyAlignment="1">
      <alignment horizontal="justify" vertical="top" wrapText="1"/>
    </xf>
    <xf numFmtId="164" fontId="7" fillId="0" borderId="0" xfId="0" applyNumberFormat="1" applyFont="1" applyAlignment="1">
      <alignment horizontal="center" vertical="center" wrapText="1"/>
    </xf>
    <xf numFmtId="0" fontId="21" fillId="6" borderId="1" xfId="0" applyFont="1" applyFill="1" applyBorder="1" applyAlignment="1">
      <alignment horizontal="left" vertical="center" wrapText="1"/>
    </xf>
    <xf numFmtId="0" fontId="22" fillId="6" borderId="1" xfId="0" applyFont="1" applyFill="1" applyBorder="1" applyAlignment="1">
      <alignment horizontal="justify" vertical="center" wrapText="1"/>
    </xf>
    <xf numFmtId="0" fontId="2" fillId="6" borderId="1" xfId="0" applyFont="1" applyFill="1" applyBorder="1" applyAlignment="1">
      <alignment horizontal="center" vertical="center" wrapText="1"/>
    </xf>
    <xf numFmtId="0" fontId="2" fillId="6" borderId="1" xfId="0" applyFont="1" applyFill="1" applyBorder="1" applyAlignment="1">
      <alignment horizontal="left" vertical="center" wrapText="1"/>
    </xf>
    <xf numFmtId="0" fontId="10" fillId="6" borderId="1" xfId="0" applyFont="1" applyFill="1" applyBorder="1" applyAlignment="1">
      <alignment horizontal="center" vertical="center" wrapText="1"/>
    </xf>
    <xf numFmtId="164" fontId="10" fillId="6" borderId="1" xfId="0" applyNumberFormat="1" applyFont="1" applyFill="1" applyBorder="1" applyAlignment="1">
      <alignment horizontal="center" vertical="center" wrapText="1"/>
    </xf>
    <xf numFmtId="164" fontId="2" fillId="6" borderId="1" xfId="0" applyNumberFormat="1" applyFont="1" applyFill="1" applyBorder="1" applyAlignment="1">
      <alignment horizontal="center" vertical="center" wrapText="1"/>
    </xf>
    <xf numFmtId="49" fontId="2" fillId="6" borderId="1" xfId="0" applyNumberFormat="1"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1" xfId="0" applyFont="1" applyFill="1" applyBorder="1" applyAlignment="1">
      <alignment horizontal="center" vertical="center"/>
    </xf>
    <xf numFmtId="0" fontId="2" fillId="6" borderId="1" xfId="0" applyNumberFormat="1" applyFont="1" applyFill="1" applyBorder="1" applyAlignment="1">
      <alignment horizontal="center" vertical="center" wrapText="1"/>
    </xf>
    <xf numFmtId="2" fontId="2" fillId="6" borderId="1" xfId="0" applyNumberFormat="1" applyFont="1" applyFill="1" applyBorder="1" applyAlignment="1">
      <alignment horizontal="center" vertical="center" wrapText="1"/>
    </xf>
    <xf numFmtId="0" fontId="2" fillId="6" borderId="3" xfId="0" applyFont="1" applyFill="1" applyBorder="1" applyAlignment="1">
      <alignment vertical="center" wrapText="1"/>
    </xf>
    <xf numFmtId="164"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6" fillId="0" borderId="1" xfId="0" applyFont="1" applyFill="1" applyBorder="1" applyAlignment="1">
      <alignment horizontal="justify" vertical="center" wrapText="1"/>
    </xf>
    <xf numFmtId="1" fontId="6"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left" vertical="center" wrapText="1"/>
    </xf>
    <xf numFmtId="0" fontId="12" fillId="0" borderId="2" xfId="0" applyFont="1" applyFill="1" applyBorder="1" applyAlignment="1">
      <alignment horizontal="center" vertical="center"/>
    </xf>
    <xf numFmtId="49" fontId="10" fillId="0" borderId="2" xfId="0" applyNumberFormat="1" applyFont="1" applyFill="1" applyBorder="1" applyAlignment="1">
      <alignment horizontal="center" vertical="center"/>
    </xf>
    <xf numFmtId="1" fontId="10" fillId="0" borderId="2" xfId="0" applyNumberFormat="1" applyFont="1" applyFill="1" applyBorder="1" applyAlignment="1">
      <alignment horizontal="center" vertical="center"/>
    </xf>
    <xf numFmtId="164" fontId="10" fillId="0" borderId="2" xfId="0" applyNumberFormat="1" applyFont="1" applyFill="1" applyBorder="1" applyAlignment="1">
      <alignment horizontal="center" vertical="center"/>
    </xf>
    <xf numFmtId="0" fontId="11"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6" borderId="1" xfId="0" applyFont="1" applyFill="1" applyBorder="1" applyAlignment="1">
      <alignment vertical="top" wrapText="1"/>
    </xf>
    <xf numFmtId="4" fontId="2" fillId="6" borderId="1" xfId="0" applyNumberFormat="1" applyFont="1" applyFill="1" applyBorder="1" applyAlignment="1">
      <alignment horizontal="center" vertical="center" wrapText="1"/>
    </xf>
    <xf numFmtId="49" fontId="2" fillId="6" borderId="1" xfId="0" applyNumberFormat="1" applyFont="1" applyFill="1" applyBorder="1" applyAlignment="1">
      <alignment horizontal="justify" vertical="center" wrapText="1"/>
    </xf>
    <xf numFmtId="49" fontId="7" fillId="6" borderId="1" xfId="0" applyNumberFormat="1" applyFont="1" applyFill="1" applyBorder="1" applyAlignment="1">
      <alignment horizontal="justify" vertical="center" wrapText="1"/>
    </xf>
    <xf numFmtId="0" fontId="7" fillId="6" borderId="1" xfId="0" applyFont="1" applyFill="1" applyBorder="1" applyAlignment="1">
      <alignment horizontal="justify" vertical="center" wrapText="1"/>
    </xf>
    <xf numFmtId="0" fontId="2" fillId="6" borderId="1" xfId="0" applyFont="1" applyFill="1" applyBorder="1" applyAlignment="1">
      <alignment vertical="center" wrapText="1"/>
    </xf>
    <xf numFmtId="1" fontId="2" fillId="6" borderId="1" xfId="0" applyNumberFormat="1" applyFont="1" applyFill="1" applyBorder="1" applyAlignment="1">
      <alignment horizontal="center" vertical="center" wrapText="1"/>
    </xf>
    <xf numFmtId="169" fontId="2" fillId="6" borderId="1" xfId="0" applyNumberFormat="1" applyFont="1" applyFill="1" applyBorder="1" applyAlignment="1">
      <alignment horizontal="center" vertical="center" wrapText="1"/>
    </xf>
    <xf numFmtId="0" fontId="2" fillId="0" borderId="0" xfId="0" applyFont="1" applyAlignment="1">
      <alignment horizontal="left" vertical="center" wrapText="1"/>
    </xf>
    <xf numFmtId="0" fontId="2" fillId="6" borderId="1" xfId="0" applyFont="1" applyFill="1" applyBorder="1" applyAlignment="1">
      <alignment horizontal="justify" vertical="center" wrapText="1"/>
    </xf>
    <xf numFmtId="166" fontId="2" fillId="6"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3" fontId="2" fillId="0" borderId="1" xfId="0" applyNumberFormat="1" applyFont="1" applyFill="1" applyBorder="1" applyAlignment="1">
      <alignment horizontal="center" vertical="center"/>
    </xf>
    <xf numFmtId="0" fontId="7" fillId="0" borderId="0" xfId="0" applyFont="1" applyFill="1" applyAlignment="1">
      <alignment horizontal="center" vertical="center" wrapText="1"/>
    </xf>
    <xf numFmtId="0" fontId="9" fillId="0" borderId="0" xfId="0" applyFont="1" applyFill="1" applyAlignment="1">
      <alignment horizontal="center" vertical="center" wrapText="1"/>
    </xf>
    <xf numFmtId="0" fontId="2" fillId="0" borderId="1" xfId="0" applyFont="1" applyBorder="1" applyAlignment="1">
      <alignment horizontal="left" wrapText="1"/>
    </xf>
    <xf numFmtId="0" fontId="7" fillId="6" borderId="1" xfId="0" applyFont="1" applyFill="1" applyBorder="1" applyAlignment="1">
      <alignment vertical="center" wrapText="1"/>
    </xf>
    <xf numFmtId="0" fontId="2" fillId="6" borderId="1" xfId="0" applyFont="1" applyFill="1" applyBorder="1" applyAlignment="1">
      <alignment horizontal="center"/>
    </xf>
    <xf numFmtId="0" fontId="2" fillId="6" borderId="1" xfId="0" applyFont="1" applyFill="1" applyBorder="1"/>
    <xf numFmtId="0" fontId="11" fillId="0" borderId="0" xfId="0" applyFont="1" applyFill="1" applyAlignment="1">
      <alignment horizontal="center" vertical="center" wrapText="1"/>
    </xf>
    <xf numFmtId="0" fontId="23" fillId="0" borderId="0" xfId="0" applyFont="1"/>
    <xf numFmtId="0" fontId="23" fillId="0" borderId="0" xfId="0" applyFont="1" applyAlignment="1">
      <alignment horizontal="center"/>
    </xf>
    <xf numFmtId="0" fontId="23" fillId="0" borderId="0" xfId="0" applyFont="1" applyAlignment="1">
      <alignment horizontal="center" vertical="center" wrapText="1"/>
    </xf>
    <xf numFmtId="0" fontId="23" fillId="2" borderId="0" xfId="0" applyFont="1" applyFill="1"/>
    <xf numFmtId="0" fontId="23" fillId="5" borderId="0" xfId="0" applyFont="1" applyFill="1" applyAlignment="1">
      <alignment horizontal="center" vertical="center" wrapText="1"/>
    </xf>
    <xf numFmtId="0" fontId="23" fillId="0" borderId="0" xfId="0" applyFont="1" applyFill="1"/>
    <xf numFmtId="164" fontId="10" fillId="0" borderId="0" xfId="0" applyNumberFormat="1" applyFont="1" applyAlignment="1">
      <alignment horizontal="center"/>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0" fillId="0" borderId="0" xfId="0" applyFont="1" applyFill="1"/>
    <xf numFmtId="164" fontId="7" fillId="0" borderId="0" xfId="0" applyNumberFormat="1" applyFont="1" applyAlignment="1">
      <alignment horizontal="center" vertical="center" wrapText="1"/>
    </xf>
    <xf numFmtId="0" fontId="3" fillId="7" borderId="1" xfId="0" applyFont="1" applyFill="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xf>
    <xf numFmtId="0" fontId="3" fillId="3"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3" xfId="0" applyFont="1" applyFill="1" applyBorder="1" applyAlignment="1">
      <alignment horizontal="justify" vertical="center" wrapText="1"/>
    </xf>
    <xf numFmtId="0" fontId="2" fillId="0" borderId="2" xfId="0" applyFont="1" applyBorder="1" applyAlignment="1">
      <alignment horizontal="justify" vertical="center" wrapText="1"/>
    </xf>
    <xf numFmtId="0" fontId="2" fillId="0" borderId="3" xfId="0" applyFont="1" applyBorder="1" applyAlignment="1">
      <alignment horizontal="justify"/>
    </xf>
    <xf numFmtId="0" fontId="3" fillId="3" borderId="3" xfId="0" applyFont="1" applyFill="1" applyBorder="1" applyAlignment="1">
      <alignment horizontal="center" vertical="center" wrapText="1"/>
    </xf>
    <xf numFmtId="49" fontId="2" fillId="0" borderId="4" xfId="0" applyNumberFormat="1" applyFont="1" applyBorder="1" applyAlignment="1">
      <alignment horizontal="center" vertical="center" wrapText="1"/>
    </xf>
    <xf numFmtId="164" fontId="7" fillId="0" borderId="9"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3" borderId="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2" xfId="0" applyFont="1" applyFill="1" applyBorder="1" applyAlignment="1">
      <alignment horizontal="left" vertical="top" wrapText="1"/>
    </xf>
    <xf numFmtId="0" fontId="2" fillId="0" borderId="3" xfId="0" applyFont="1" applyFill="1" applyBorder="1" applyAlignment="1">
      <alignment horizontal="left" vertical="top" wrapText="1"/>
    </xf>
  </cellXfs>
  <cellStyles count="4">
    <cellStyle name="Excel Built-in Normal" xfId="3"/>
    <cellStyle name="Обычный" xfId="0" builtinId="0"/>
    <cellStyle name="Обычный 2" xfId="2"/>
    <cellStyle name="Финансовый" xfId="1" builtin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usernames" Target="revisions/userNam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10" Type="http://schemas.openxmlformats.org/officeDocument/2006/relationships/revisionLog" Target="revisionLog1.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B69AD956-3486-4CA6-978A-EAB79CDD7A2D}" diskRevisions="1" revisionId="288" version="10">
  <header guid="{E5ADF38C-5ED2-4B06-BF90-5FFDC8BA28C0}" dateTime="2020-06-18T15:49:58" maxSheetId="2" userName="Бондарева Оксана Петровна" r:id="rId9">
    <sheetIdMap count="1">
      <sheetId val="1"/>
    </sheetIdMap>
  </header>
  <header guid="{B69AD956-3486-4CA6-978A-EAB79CDD7A2D}" dateTime="2020-11-16T15:14:23" maxSheetId="2" userName="Логинова Ленара Юлдашевна" r:id="rId10" minRId="283" maxRId="284">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83" sId="1" numFmtId="4">
    <oc r="H212">
      <v>123.5</v>
    </oc>
    <nc r="H212">
      <v>94</v>
    </nc>
  </rcc>
  <rcc rId="284" sId="1">
    <nc r="K212">
      <f>(I208+I209+I210+I211+I212)/5</f>
    </nc>
  </rcc>
  <rfmt sheetId="1" sqref="K212">
    <dxf>
      <numFmt numFmtId="170" formatCode="0.0000000"/>
    </dxf>
  </rfmt>
  <rfmt sheetId="1" sqref="K212">
    <dxf>
      <numFmt numFmtId="169" formatCode="0.000000"/>
    </dxf>
  </rfmt>
  <rfmt sheetId="1" sqref="K212">
    <dxf>
      <numFmt numFmtId="171" formatCode="0.00000"/>
    </dxf>
  </rfmt>
  <rfmt sheetId="1" sqref="K212">
    <dxf>
      <numFmt numFmtId="172" formatCode="0.0000"/>
    </dxf>
  </rfmt>
  <rfmt sheetId="1" sqref="K212">
    <dxf>
      <numFmt numFmtId="168" formatCode="0.000"/>
    </dxf>
  </rfmt>
  <rfmt sheetId="1" sqref="K212">
    <dxf>
      <numFmt numFmtId="2" formatCode="0.00"/>
    </dxf>
  </rfmt>
  <rfmt sheetId="1" sqref="K212">
    <dxf>
      <numFmt numFmtId="164" formatCode="0.0"/>
    </dxf>
  </rfmt>
  <rcmt sheetId="1" cell="H212" guid="{5BE782CB-DC0F-42C9-B310-714BA75F057D}" author="Логинова Ленара Юлдашевна" newLength="98"/>
  <rcv guid="{29EBB03D-D157-4DB4-B2FB-3BC1828B8F46}" action="delete"/>
  <rdn rId="0" localSheetId="1" customView="1" name="Z_29EBB03D_D157_4DB4_B2FB_3BC1828B8F46_.wvu.PrintArea" hidden="1" oldHidden="1">
    <formula>'Приложение 2'!$C$1:$J$212</formula>
    <oldFormula>'Приложение 2'!$C$1:$J$212</oldFormula>
  </rdn>
  <rdn rId="0" localSheetId="1" customView="1" name="Z_29EBB03D_D157_4DB4_B2FB_3BC1828B8F46_.wvu.PrintTitles" hidden="1" oldHidden="1">
    <formula>'Приложение 2'!$3:$5</formula>
    <oldFormula>'Приложение 2'!$3:$5</oldFormula>
  </rdn>
  <rdn rId="0" localSheetId="1" customView="1" name="Z_29EBB03D_D157_4DB4_B2FB_3BC1828B8F46_.wvu.Cols" hidden="1" oldHidden="1">
    <formula>'Приложение 2'!$A:$A</formula>
    <oldFormula>'Приложение 2'!$A:$A</oldFormula>
  </rdn>
  <rdn rId="0" localSheetId="1" customView="1" name="Z_29EBB03D_D157_4DB4_B2FB_3BC1828B8F46_.wvu.FilterData" hidden="1" oldHidden="1">
    <formula>'Приложение 2'!$C$1:$L$212</formula>
    <oldFormula>'Приложение 2'!$C$1:$L$212</oldFormula>
  </rdn>
  <rcv guid="{29EBB03D-D157-4DB4-B2FB-3BC1828B8F46}"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0002042-64B8-47E1-9CF6-7701B56F6EC0}" action="delete"/>
  <rdn rId="0" localSheetId="1" customView="1" name="Z_10002042_64B8_47E1_9CF6_7701B56F6EC0_.wvu.PrintArea" hidden="1" oldHidden="1">
    <formula>'Приложение 2'!$C$1:$J$212</formula>
    <oldFormula>'Приложение 2'!$C$1:$J$212</oldFormula>
  </rdn>
  <rdn rId="0" localSheetId="1" customView="1" name="Z_10002042_64B8_47E1_9CF6_7701B56F6EC0_.wvu.PrintTitles" hidden="1" oldHidden="1">
    <formula>'Приложение 2'!$3:$5</formula>
    <oldFormula>'Приложение 2'!$3:$5</oldFormula>
  </rdn>
  <rdn rId="0" localSheetId="1" customView="1" name="Z_10002042_64B8_47E1_9CF6_7701B56F6EC0_.wvu.FilterData" hidden="1" oldHidden="1">
    <formula>'Приложение 2'!$C$1:$L$212</formula>
    <oldFormula>'Приложение 2'!$C$1:$L$212</oldFormula>
  </rdn>
  <rcv guid="{10002042-64B8-47E1-9CF6-7701B56F6EC0}"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E5ADF38C-5ED2-4B06-BF90-5FFDC8BA28C0}" name="Митина Екатерина Сергеевна" id="-373695378" dateTime="2020-11-12T17:10:48"/>
</user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T212"/>
  <sheetViews>
    <sheetView tabSelected="1" topLeftCell="B1" zoomScale="60" zoomScaleNormal="60" workbookViewId="0">
      <pane ySplit="5" topLeftCell="A205" activePane="bottomLeft" state="frozen"/>
      <selection activeCell="B1" sqref="B1"/>
      <selection pane="bottomLeft" activeCell="J218" sqref="J218"/>
    </sheetView>
  </sheetViews>
  <sheetFormatPr defaultRowHeight="19.5" x14ac:dyDescent="0.3"/>
  <cols>
    <col min="1" max="1" width="5.85546875" style="223" hidden="1" customWidth="1"/>
    <col min="2" max="2" width="4.28515625" style="223" customWidth="1"/>
    <col min="3" max="3" width="7.7109375" style="39" customWidth="1"/>
    <col min="4" max="4" width="44.140625" style="39" customWidth="1"/>
    <col min="5" max="5" width="19.140625" style="39" customWidth="1"/>
    <col min="6" max="6" width="16.85546875" style="39" customWidth="1"/>
    <col min="7" max="7" width="19.5703125" style="39" customWidth="1"/>
    <col min="8" max="8" width="18.7109375" style="39" customWidth="1"/>
    <col min="9" max="9" width="15.28515625" style="39" customWidth="1"/>
    <col min="10" max="10" width="88.5703125" style="39" customWidth="1"/>
    <col min="11" max="11" width="28.140625" style="39" customWidth="1"/>
    <col min="12" max="12" width="24.5703125" style="39" customWidth="1"/>
    <col min="13" max="13" width="17.140625" style="39" customWidth="1"/>
    <col min="14" max="16384" width="9.140625" style="39"/>
  </cols>
  <sheetData>
    <row r="1" spans="1:12" ht="35.25" customHeight="1" x14ac:dyDescent="0.3">
      <c r="C1" s="38"/>
      <c r="D1" s="38"/>
      <c r="E1" s="38"/>
      <c r="F1" s="38"/>
      <c r="G1" s="38"/>
      <c r="H1" s="38"/>
      <c r="I1" s="38"/>
      <c r="J1" s="1" t="s">
        <v>58</v>
      </c>
      <c r="K1" s="38"/>
      <c r="L1" s="38"/>
    </row>
    <row r="2" spans="1:12" ht="27.75" customHeight="1" x14ac:dyDescent="0.3">
      <c r="C2" s="38"/>
      <c r="D2" s="250" t="s">
        <v>151</v>
      </c>
      <c r="E2" s="250"/>
      <c r="F2" s="250"/>
      <c r="G2" s="250"/>
      <c r="H2" s="250"/>
      <c r="I2" s="250"/>
      <c r="J2" s="250"/>
      <c r="K2" s="38"/>
      <c r="L2" s="38"/>
    </row>
    <row r="3" spans="1:12" x14ac:dyDescent="0.3">
      <c r="C3" s="251" t="s">
        <v>0</v>
      </c>
      <c r="D3" s="251" t="s">
        <v>1</v>
      </c>
      <c r="E3" s="251" t="s">
        <v>2</v>
      </c>
      <c r="F3" s="251" t="s">
        <v>3</v>
      </c>
      <c r="G3" s="251" t="s">
        <v>152</v>
      </c>
      <c r="H3" s="251"/>
      <c r="I3" s="251"/>
      <c r="J3" s="251" t="s">
        <v>4</v>
      </c>
      <c r="K3" s="38"/>
      <c r="L3" s="38"/>
    </row>
    <row r="4" spans="1:12" ht="66.75" customHeight="1" x14ac:dyDescent="0.3">
      <c r="C4" s="251"/>
      <c r="D4" s="251"/>
      <c r="E4" s="251"/>
      <c r="F4" s="251"/>
      <c r="G4" s="37" t="s">
        <v>5</v>
      </c>
      <c r="H4" s="2" t="s">
        <v>6</v>
      </c>
      <c r="I4" s="2" t="s">
        <v>7</v>
      </c>
      <c r="J4" s="251"/>
      <c r="K4" s="172"/>
      <c r="L4" s="38"/>
    </row>
    <row r="5" spans="1:12" s="41" customFormat="1" ht="19.5" customHeight="1" x14ac:dyDescent="0.3">
      <c r="A5" s="224"/>
      <c r="B5" s="224"/>
      <c r="C5" s="37">
        <v>1</v>
      </c>
      <c r="D5" s="37">
        <v>2</v>
      </c>
      <c r="E5" s="37">
        <v>3</v>
      </c>
      <c r="F5" s="37">
        <v>4</v>
      </c>
      <c r="G5" s="37">
        <v>5</v>
      </c>
      <c r="H5" s="2">
        <v>6</v>
      </c>
      <c r="I5" s="2">
        <v>7</v>
      </c>
      <c r="J5" s="37">
        <v>8</v>
      </c>
      <c r="K5" s="229"/>
      <c r="L5" s="40"/>
    </row>
    <row r="6" spans="1:12" s="41" customFormat="1" ht="19.5" customHeight="1" x14ac:dyDescent="0.3">
      <c r="A6" s="224"/>
      <c r="B6" s="224"/>
      <c r="C6" s="234" t="s">
        <v>341</v>
      </c>
      <c r="D6" s="234"/>
      <c r="E6" s="234"/>
      <c r="F6" s="234"/>
      <c r="G6" s="234"/>
      <c r="H6" s="234"/>
      <c r="I6" s="234"/>
      <c r="J6" s="234"/>
      <c r="K6" s="229"/>
      <c r="L6" s="40"/>
    </row>
    <row r="7" spans="1:12" s="44" customFormat="1" ht="22.5" customHeight="1" x14ac:dyDescent="0.3">
      <c r="A7" s="223"/>
      <c r="B7" s="223"/>
      <c r="C7" s="239" t="s">
        <v>351</v>
      </c>
      <c r="D7" s="239"/>
      <c r="E7" s="239"/>
      <c r="F7" s="239"/>
      <c r="G7" s="239"/>
      <c r="H7" s="239"/>
      <c r="I7" s="239"/>
      <c r="J7" s="239"/>
      <c r="K7" s="42"/>
      <c r="L7" s="42"/>
    </row>
    <row r="8" spans="1:12" s="44" customFormat="1" ht="86.25" customHeight="1" x14ac:dyDescent="0.3">
      <c r="A8" s="223">
        <v>14</v>
      </c>
      <c r="B8" s="223">
        <v>1</v>
      </c>
      <c r="C8" s="180" t="s">
        <v>8</v>
      </c>
      <c r="D8" s="181" t="s">
        <v>108</v>
      </c>
      <c r="E8" s="180" t="s">
        <v>7</v>
      </c>
      <c r="F8" s="182">
        <v>35.700000000000003</v>
      </c>
      <c r="G8" s="183">
        <v>39</v>
      </c>
      <c r="H8" s="183">
        <v>39</v>
      </c>
      <c r="I8" s="184">
        <f t="shared" ref="I8:I17" si="0">H8/G8*100</f>
        <v>100</v>
      </c>
      <c r="J8" s="178"/>
      <c r="K8" s="58"/>
      <c r="L8" s="42"/>
    </row>
    <row r="9" spans="1:12" s="44" customFormat="1" ht="85.5" customHeight="1" x14ac:dyDescent="0.3">
      <c r="A9" s="223">
        <v>15</v>
      </c>
      <c r="B9" s="223">
        <v>2</v>
      </c>
      <c r="C9" s="185" t="s">
        <v>11</v>
      </c>
      <c r="D9" s="181" t="s">
        <v>109</v>
      </c>
      <c r="E9" s="180" t="s">
        <v>7</v>
      </c>
      <c r="F9" s="182">
        <v>43.6</v>
      </c>
      <c r="G9" s="182">
        <v>43.9</v>
      </c>
      <c r="H9" s="182">
        <v>46.2</v>
      </c>
      <c r="I9" s="184">
        <f t="shared" si="0"/>
        <v>105.23917995444192</v>
      </c>
      <c r="J9" s="179"/>
      <c r="K9" s="58"/>
      <c r="L9" s="42"/>
    </row>
    <row r="10" spans="1:12" s="44" customFormat="1" ht="88.5" customHeight="1" x14ac:dyDescent="0.3">
      <c r="A10" s="223">
        <v>16</v>
      </c>
      <c r="B10" s="223">
        <v>3</v>
      </c>
      <c r="C10" s="6" t="s">
        <v>15</v>
      </c>
      <c r="D10" s="46" t="s">
        <v>157</v>
      </c>
      <c r="E10" s="4" t="s">
        <v>7</v>
      </c>
      <c r="F10" s="15">
        <v>13.6</v>
      </c>
      <c r="G10" s="15">
        <v>22.7</v>
      </c>
      <c r="H10" s="15">
        <v>22.8</v>
      </c>
      <c r="I10" s="17">
        <f t="shared" si="0"/>
        <v>100.44052863436124</v>
      </c>
      <c r="J10" s="16"/>
      <c r="K10" s="42"/>
      <c r="L10" s="42"/>
    </row>
    <row r="11" spans="1:12" s="44" customFormat="1" ht="75" customHeight="1" x14ac:dyDescent="0.3">
      <c r="A11" s="223">
        <v>17</v>
      </c>
      <c r="B11" s="223">
        <v>4</v>
      </c>
      <c r="C11" s="4" t="s">
        <v>17</v>
      </c>
      <c r="D11" s="46" t="s">
        <v>158</v>
      </c>
      <c r="E11" s="4" t="s">
        <v>7</v>
      </c>
      <c r="F11" s="15">
        <v>3.7</v>
      </c>
      <c r="G11" s="77">
        <v>4</v>
      </c>
      <c r="H11" s="77">
        <v>6.2</v>
      </c>
      <c r="I11" s="17">
        <f t="shared" si="0"/>
        <v>155</v>
      </c>
      <c r="J11" s="16"/>
      <c r="K11" s="42"/>
      <c r="L11" s="42"/>
    </row>
    <row r="12" spans="1:12" s="44" customFormat="1" ht="72.75" customHeight="1" x14ac:dyDescent="0.3">
      <c r="A12" s="223">
        <v>18</v>
      </c>
      <c r="B12" s="223">
        <v>5</v>
      </c>
      <c r="C12" s="6" t="s">
        <v>23</v>
      </c>
      <c r="D12" s="46" t="s">
        <v>159</v>
      </c>
      <c r="E12" s="4" t="s">
        <v>7</v>
      </c>
      <c r="F12" s="15">
        <v>72.2</v>
      </c>
      <c r="G12" s="15">
        <v>74.099999999999994</v>
      </c>
      <c r="H12" s="15">
        <v>75.5</v>
      </c>
      <c r="I12" s="17">
        <f t="shared" si="0"/>
        <v>101.88933873144401</v>
      </c>
      <c r="J12" s="16"/>
      <c r="K12" s="42"/>
      <c r="L12" s="42"/>
    </row>
    <row r="13" spans="1:12" s="44" customFormat="1" ht="91.5" customHeight="1" x14ac:dyDescent="0.3">
      <c r="A13" s="223">
        <v>19</v>
      </c>
      <c r="B13" s="223">
        <v>6</v>
      </c>
      <c r="C13" s="18" t="s">
        <v>28</v>
      </c>
      <c r="D13" s="110" t="s">
        <v>160</v>
      </c>
      <c r="E13" s="36" t="s">
        <v>7</v>
      </c>
      <c r="F13" s="79">
        <v>27.2</v>
      </c>
      <c r="G13" s="78">
        <v>27.3</v>
      </c>
      <c r="H13" s="78">
        <v>25.4</v>
      </c>
      <c r="I13" s="17">
        <f t="shared" si="0"/>
        <v>93.040293040293037</v>
      </c>
      <c r="J13" s="94" t="s">
        <v>328</v>
      </c>
      <c r="K13" s="42"/>
      <c r="L13" s="42"/>
    </row>
    <row r="14" spans="1:12" s="44" customFormat="1" ht="167.25" customHeight="1" x14ac:dyDescent="0.3">
      <c r="A14" s="223">
        <v>20</v>
      </c>
      <c r="B14" s="223">
        <v>7</v>
      </c>
      <c r="C14" s="237" t="s">
        <v>29</v>
      </c>
      <c r="D14" s="46" t="s">
        <v>110</v>
      </c>
      <c r="E14" s="4" t="s">
        <v>7</v>
      </c>
      <c r="F14" s="78">
        <v>30</v>
      </c>
      <c r="G14" s="78">
        <v>35</v>
      </c>
      <c r="H14" s="78">
        <v>57</v>
      </c>
      <c r="I14" s="17">
        <f t="shared" si="0"/>
        <v>162.85714285714286</v>
      </c>
      <c r="J14" s="16"/>
      <c r="K14" s="42"/>
      <c r="L14" s="42"/>
    </row>
    <row r="15" spans="1:12" s="44" customFormat="1" ht="33" customHeight="1" x14ac:dyDescent="0.3">
      <c r="A15" s="223"/>
      <c r="B15" s="223"/>
      <c r="C15" s="238"/>
      <c r="D15" s="46" t="s">
        <v>111</v>
      </c>
      <c r="E15" s="4" t="s">
        <v>7</v>
      </c>
      <c r="F15" s="79">
        <v>40</v>
      </c>
      <c r="G15" s="80">
        <v>60</v>
      </c>
      <c r="H15" s="81" t="s">
        <v>161</v>
      </c>
      <c r="I15" s="17">
        <f t="shared" si="0"/>
        <v>100</v>
      </c>
      <c r="J15" s="8"/>
      <c r="K15" s="42"/>
      <c r="L15" s="42"/>
    </row>
    <row r="16" spans="1:12" s="44" customFormat="1" ht="132" x14ac:dyDescent="0.3">
      <c r="A16" s="223">
        <v>21</v>
      </c>
      <c r="B16" s="223">
        <v>8</v>
      </c>
      <c r="C16" s="6" t="s">
        <v>30</v>
      </c>
      <c r="D16" s="46" t="s">
        <v>162</v>
      </c>
      <c r="E16" s="4" t="s">
        <v>7</v>
      </c>
      <c r="F16" s="15">
        <v>100</v>
      </c>
      <c r="G16" s="82">
        <v>100</v>
      </c>
      <c r="H16" s="83" t="s">
        <v>114</v>
      </c>
      <c r="I16" s="17">
        <f t="shared" si="0"/>
        <v>100</v>
      </c>
      <c r="J16" s="16"/>
      <c r="K16" s="42"/>
      <c r="L16" s="42"/>
    </row>
    <row r="17" spans="1:98" s="44" customFormat="1" ht="132" x14ac:dyDescent="0.3">
      <c r="A17" s="223">
        <v>22</v>
      </c>
      <c r="B17" s="223">
        <v>9</v>
      </c>
      <c r="C17" s="4" t="s">
        <v>31</v>
      </c>
      <c r="D17" s="110" t="s">
        <v>163</v>
      </c>
      <c r="E17" s="36" t="s">
        <v>7</v>
      </c>
      <c r="F17" s="79">
        <v>17.600000000000001</v>
      </c>
      <c r="G17" s="79">
        <v>38.1</v>
      </c>
      <c r="H17" s="192">
        <v>29</v>
      </c>
      <c r="I17" s="17">
        <f t="shared" si="0"/>
        <v>76.115485564304464</v>
      </c>
      <c r="J17" s="94" t="s">
        <v>329</v>
      </c>
      <c r="K17" s="42"/>
      <c r="L17" s="42"/>
    </row>
    <row r="18" spans="1:98" s="44" customFormat="1" x14ac:dyDescent="0.3">
      <c r="A18" s="223"/>
      <c r="B18" s="223"/>
      <c r="C18" s="239" t="s">
        <v>352</v>
      </c>
      <c r="D18" s="239"/>
      <c r="E18" s="239"/>
      <c r="F18" s="239"/>
      <c r="G18" s="239"/>
      <c r="H18" s="239"/>
      <c r="I18" s="239"/>
      <c r="J18" s="239"/>
      <c r="K18" s="42"/>
      <c r="L18" s="42"/>
    </row>
    <row r="19" spans="1:98" s="127" customFormat="1" ht="49.5" x14ac:dyDescent="0.25">
      <c r="A19" s="225">
        <v>122</v>
      </c>
      <c r="B19" s="225">
        <v>10</v>
      </c>
      <c r="C19" s="36" t="s">
        <v>8</v>
      </c>
      <c r="D19" s="14" t="s">
        <v>96</v>
      </c>
      <c r="E19" s="36" t="s">
        <v>7</v>
      </c>
      <c r="F19" s="36">
        <v>100</v>
      </c>
      <c r="G19" s="36">
        <v>100</v>
      </c>
      <c r="H19" s="36">
        <v>100</v>
      </c>
      <c r="I19" s="17">
        <f t="shared" ref="I19:I30" si="1">H19/G19*100</f>
        <v>100</v>
      </c>
      <c r="J19" s="4"/>
      <c r="K19" s="126"/>
      <c r="L19" s="126"/>
    </row>
    <row r="20" spans="1:98" s="170" customFormat="1" ht="66.75" customHeight="1" x14ac:dyDescent="0.25">
      <c r="A20" s="227">
        <v>123</v>
      </c>
      <c r="B20" s="227">
        <v>11</v>
      </c>
      <c r="C20" s="180" t="s">
        <v>11</v>
      </c>
      <c r="D20" s="208" t="s">
        <v>97</v>
      </c>
      <c r="E20" s="180" t="s">
        <v>49</v>
      </c>
      <c r="F20" s="213">
        <v>241.8</v>
      </c>
      <c r="G20" s="213">
        <v>176.7</v>
      </c>
      <c r="H20" s="184">
        <v>200.1</v>
      </c>
      <c r="I20" s="184">
        <f>H20/G20*100</f>
        <v>113.24278438030562</v>
      </c>
      <c r="J20" s="212"/>
      <c r="K20" s="222"/>
      <c r="L20" s="216"/>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217"/>
      <c r="CO20" s="217"/>
      <c r="CP20" s="217"/>
      <c r="CQ20" s="217"/>
      <c r="CR20" s="217"/>
      <c r="CS20" s="217"/>
      <c r="CT20" s="217"/>
    </row>
    <row r="21" spans="1:98" s="12" customFormat="1" ht="92.25" customHeight="1" x14ac:dyDescent="0.25">
      <c r="A21" s="225">
        <v>124</v>
      </c>
      <c r="B21" s="225">
        <v>12</v>
      </c>
      <c r="C21" s="36" t="s">
        <v>15</v>
      </c>
      <c r="D21" s="14" t="s">
        <v>98</v>
      </c>
      <c r="E21" s="36" t="s">
        <v>7</v>
      </c>
      <c r="F21" s="128">
        <v>95</v>
      </c>
      <c r="G21" s="128">
        <v>95</v>
      </c>
      <c r="H21" s="128">
        <v>99.5</v>
      </c>
      <c r="I21" s="17">
        <f>H21/G21*100</f>
        <v>104.73684210526315</v>
      </c>
      <c r="J21" s="94"/>
      <c r="K21" s="29"/>
      <c r="L21" s="29"/>
    </row>
    <row r="22" spans="1:98" s="12" customFormat="1" ht="103.5" customHeight="1" x14ac:dyDescent="0.25">
      <c r="A22" s="225">
        <v>125</v>
      </c>
      <c r="B22" s="225">
        <v>13</v>
      </c>
      <c r="C22" s="36" t="s">
        <v>17</v>
      </c>
      <c r="D22" s="14" t="s">
        <v>99</v>
      </c>
      <c r="E22" s="36" t="s">
        <v>50</v>
      </c>
      <c r="F22" s="36">
        <v>3.93</v>
      </c>
      <c r="G22" s="36">
        <v>15</v>
      </c>
      <c r="H22" s="36">
        <v>3.09</v>
      </c>
      <c r="I22" s="17" t="s">
        <v>344</v>
      </c>
      <c r="J22" s="16"/>
      <c r="K22" s="45"/>
      <c r="L22" s="29"/>
    </row>
    <row r="23" spans="1:98" s="127" customFormat="1" ht="151.5" customHeight="1" x14ac:dyDescent="0.25">
      <c r="A23" s="227">
        <v>126</v>
      </c>
      <c r="B23" s="227">
        <v>14</v>
      </c>
      <c r="C23" s="36" t="s">
        <v>23</v>
      </c>
      <c r="D23" s="14" t="s">
        <v>100</v>
      </c>
      <c r="E23" s="36" t="s">
        <v>101</v>
      </c>
      <c r="F23" s="36">
        <v>2.1</v>
      </c>
      <c r="G23" s="36">
        <v>3</v>
      </c>
      <c r="H23" s="128">
        <v>3</v>
      </c>
      <c r="I23" s="17">
        <f t="shared" si="1"/>
        <v>100</v>
      </c>
      <c r="J23" s="94"/>
      <c r="K23" s="126"/>
      <c r="L23" s="126"/>
    </row>
    <row r="24" spans="1:98" s="127" customFormat="1" ht="67.5" customHeight="1" x14ac:dyDescent="0.25">
      <c r="A24" s="225">
        <v>127</v>
      </c>
      <c r="B24" s="225">
        <v>15</v>
      </c>
      <c r="C24" s="36" t="s">
        <v>28</v>
      </c>
      <c r="D24" s="14" t="s">
        <v>222</v>
      </c>
      <c r="E24" s="36" t="s">
        <v>10</v>
      </c>
      <c r="F24" s="36">
        <v>1654</v>
      </c>
      <c r="G24" s="36">
        <v>1700</v>
      </c>
      <c r="H24" s="20">
        <v>1683</v>
      </c>
      <c r="I24" s="17">
        <f t="shared" si="1"/>
        <v>99</v>
      </c>
      <c r="J24" s="94"/>
      <c r="K24" s="126"/>
      <c r="L24" s="126"/>
    </row>
    <row r="25" spans="1:98" s="12" customFormat="1" ht="73.5" customHeight="1" x14ac:dyDescent="0.25">
      <c r="A25" s="225">
        <v>128</v>
      </c>
      <c r="B25" s="225">
        <v>16</v>
      </c>
      <c r="C25" s="36" t="s">
        <v>29</v>
      </c>
      <c r="D25" s="14" t="s">
        <v>102</v>
      </c>
      <c r="E25" s="5" t="s">
        <v>10</v>
      </c>
      <c r="F25" s="5">
        <v>252.1</v>
      </c>
      <c r="G25" s="48">
        <v>252.9</v>
      </c>
      <c r="H25" s="36">
        <v>248.2</v>
      </c>
      <c r="I25" s="17">
        <f>H25/G25*100</f>
        <v>98.1415579280348</v>
      </c>
      <c r="J25" s="94" t="s">
        <v>373</v>
      </c>
      <c r="K25" s="29"/>
      <c r="L25" s="29"/>
    </row>
    <row r="26" spans="1:98" s="12" customFormat="1" ht="127.5" customHeight="1" x14ac:dyDescent="0.25">
      <c r="A26" s="227">
        <v>129</v>
      </c>
      <c r="B26" s="227">
        <v>17</v>
      </c>
      <c r="C26" s="36" t="s">
        <v>30</v>
      </c>
      <c r="D26" s="14" t="s">
        <v>103</v>
      </c>
      <c r="E26" s="5" t="s">
        <v>7</v>
      </c>
      <c r="F26" s="5">
        <v>16.22</v>
      </c>
      <c r="G26" s="48">
        <v>13.95</v>
      </c>
      <c r="H26" s="36">
        <v>13.4</v>
      </c>
      <c r="I26" s="17">
        <f>H26/G26*100</f>
        <v>96.057347670250905</v>
      </c>
      <c r="J26" s="94"/>
      <c r="K26" s="29"/>
      <c r="L26" s="29"/>
    </row>
    <row r="27" spans="1:98" s="217" customFormat="1" ht="119.25" customHeight="1" x14ac:dyDescent="0.25">
      <c r="A27" s="225">
        <v>130</v>
      </c>
      <c r="B27" s="225">
        <v>18</v>
      </c>
      <c r="C27" s="36" t="s">
        <v>31</v>
      </c>
      <c r="D27" s="14" t="s">
        <v>334</v>
      </c>
      <c r="E27" s="5" t="s">
        <v>10</v>
      </c>
      <c r="F27" s="215">
        <v>8072</v>
      </c>
      <c r="G27" s="215">
        <v>5689</v>
      </c>
      <c r="H27" s="36">
        <v>5484</v>
      </c>
      <c r="I27" s="17">
        <f>H27/G27*100</f>
        <v>96.396554754789946</v>
      </c>
      <c r="J27" s="62" t="s">
        <v>374</v>
      </c>
      <c r="K27" s="216"/>
      <c r="L27" s="216"/>
    </row>
    <row r="28" spans="1:98" s="12" customFormat="1" ht="123" customHeight="1" x14ac:dyDescent="0.25">
      <c r="A28" s="225">
        <v>131</v>
      </c>
      <c r="B28" s="225">
        <v>19</v>
      </c>
      <c r="C28" s="5" t="s">
        <v>32</v>
      </c>
      <c r="D28" s="14" t="s">
        <v>223</v>
      </c>
      <c r="E28" s="5" t="s">
        <v>7</v>
      </c>
      <c r="F28" s="5">
        <v>4.3</v>
      </c>
      <c r="G28" s="5">
        <v>2.1</v>
      </c>
      <c r="H28" s="20">
        <v>12</v>
      </c>
      <c r="I28" s="17" t="s">
        <v>345</v>
      </c>
      <c r="J28" s="146" t="s">
        <v>375</v>
      </c>
      <c r="K28" s="129"/>
      <c r="L28" s="29"/>
    </row>
    <row r="29" spans="1:98" s="12" customFormat="1" ht="69.75" customHeight="1" x14ac:dyDescent="0.25">
      <c r="A29" s="227">
        <v>132</v>
      </c>
      <c r="B29" s="227">
        <v>20</v>
      </c>
      <c r="C29" s="5" t="s">
        <v>38</v>
      </c>
      <c r="D29" s="14" t="s">
        <v>224</v>
      </c>
      <c r="E29" s="5" t="s">
        <v>10</v>
      </c>
      <c r="F29" s="5">
        <v>0</v>
      </c>
      <c r="G29" s="5">
        <v>2</v>
      </c>
      <c r="H29" s="20">
        <v>2</v>
      </c>
      <c r="I29" s="17">
        <f t="shared" si="1"/>
        <v>100</v>
      </c>
      <c r="J29" s="94"/>
      <c r="K29" s="29"/>
      <c r="L29" s="29"/>
    </row>
    <row r="30" spans="1:98" s="12" customFormat="1" ht="55.5" customHeight="1" x14ac:dyDescent="0.25">
      <c r="A30" s="225">
        <v>133</v>
      </c>
      <c r="B30" s="225">
        <v>21</v>
      </c>
      <c r="C30" s="5" t="s">
        <v>39</v>
      </c>
      <c r="D30" s="214" t="s">
        <v>225</v>
      </c>
      <c r="E30" s="5" t="s">
        <v>34</v>
      </c>
      <c r="F30" s="5">
        <v>0</v>
      </c>
      <c r="G30" s="48">
        <v>6</v>
      </c>
      <c r="H30" s="36">
        <v>6</v>
      </c>
      <c r="I30" s="17">
        <f t="shared" si="1"/>
        <v>100</v>
      </c>
      <c r="J30" s="94"/>
      <c r="K30" s="29"/>
      <c r="L30" s="29"/>
    </row>
    <row r="31" spans="1:98" s="44" customFormat="1" ht="24" customHeight="1" x14ac:dyDescent="0.3">
      <c r="A31" s="223"/>
      <c r="B31" s="223"/>
      <c r="C31" s="239" t="s">
        <v>353</v>
      </c>
      <c r="D31" s="239"/>
      <c r="E31" s="239"/>
      <c r="F31" s="239"/>
      <c r="G31" s="239"/>
      <c r="H31" s="239"/>
      <c r="I31" s="239"/>
      <c r="J31" s="239"/>
      <c r="K31" s="42"/>
      <c r="L31" s="42"/>
    </row>
    <row r="32" spans="1:98" s="12" customFormat="1" ht="48" customHeight="1" x14ac:dyDescent="0.25">
      <c r="A32" s="225">
        <v>85</v>
      </c>
      <c r="B32" s="225">
        <v>22</v>
      </c>
      <c r="C32" s="185" t="s">
        <v>8</v>
      </c>
      <c r="D32" s="203" t="s">
        <v>295</v>
      </c>
      <c r="E32" s="204" t="s">
        <v>46</v>
      </c>
      <c r="F32" s="180">
        <v>86.6</v>
      </c>
      <c r="G32" s="180">
        <v>90.4</v>
      </c>
      <c r="H32" s="180">
        <v>96.2</v>
      </c>
      <c r="I32" s="184">
        <f>H32/G32*100</f>
        <v>106.41592920353982</v>
      </c>
      <c r="J32" s="205"/>
      <c r="K32" s="45"/>
      <c r="L32" s="29"/>
    </row>
    <row r="33" spans="1:12" s="12" customFormat="1" ht="125.25" customHeight="1" x14ac:dyDescent="0.25">
      <c r="A33" s="225">
        <v>86</v>
      </c>
      <c r="B33" s="225">
        <v>23</v>
      </c>
      <c r="C33" s="185" t="s">
        <v>11</v>
      </c>
      <c r="D33" s="203" t="s">
        <v>296</v>
      </c>
      <c r="E33" s="204" t="s">
        <v>24</v>
      </c>
      <c r="F33" s="180">
        <v>730</v>
      </c>
      <c r="G33" s="180">
        <v>750</v>
      </c>
      <c r="H33" s="180">
        <v>765</v>
      </c>
      <c r="I33" s="184">
        <f t="shared" ref="I33:I52" si="2">H33/G33*100</f>
        <v>102</v>
      </c>
      <c r="J33" s="206"/>
      <c r="K33" s="167"/>
      <c r="L33" s="177"/>
    </row>
    <row r="34" spans="1:12" s="12" customFormat="1" ht="108" customHeight="1" x14ac:dyDescent="0.25">
      <c r="A34" s="225">
        <v>87</v>
      </c>
      <c r="B34" s="225">
        <v>24</v>
      </c>
      <c r="C34" s="6" t="s">
        <v>15</v>
      </c>
      <c r="D34" s="124" t="s">
        <v>297</v>
      </c>
      <c r="E34" s="103" t="s">
        <v>118</v>
      </c>
      <c r="F34" s="4">
        <v>690</v>
      </c>
      <c r="G34" s="4">
        <v>677</v>
      </c>
      <c r="H34" s="3">
        <v>682</v>
      </c>
      <c r="I34" s="17">
        <f t="shared" si="2"/>
        <v>100.73855243722305</v>
      </c>
      <c r="J34" s="10"/>
      <c r="K34" s="29"/>
      <c r="L34" s="29"/>
    </row>
    <row r="35" spans="1:12" s="12" customFormat="1" ht="82.5" x14ac:dyDescent="0.25">
      <c r="A35" s="225">
        <v>88</v>
      </c>
      <c r="B35" s="225">
        <v>25</v>
      </c>
      <c r="C35" s="6" t="s">
        <v>17</v>
      </c>
      <c r="D35" s="124" t="s">
        <v>298</v>
      </c>
      <c r="E35" s="103" t="s">
        <v>46</v>
      </c>
      <c r="F35" s="4">
        <v>20</v>
      </c>
      <c r="G35" s="115">
        <v>19.100000000000001</v>
      </c>
      <c r="H35" s="4">
        <v>16.3</v>
      </c>
      <c r="I35" s="17">
        <f>G35/H35*100</f>
        <v>117.17791411042946</v>
      </c>
      <c r="J35" s="10"/>
      <c r="K35" s="29"/>
      <c r="L35" s="29"/>
    </row>
    <row r="36" spans="1:12" s="12" customFormat="1" ht="66" x14ac:dyDescent="0.25">
      <c r="A36" s="225">
        <v>89</v>
      </c>
      <c r="B36" s="225">
        <v>26</v>
      </c>
      <c r="C36" s="6" t="s">
        <v>23</v>
      </c>
      <c r="D36" s="124" t="s">
        <v>299</v>
      </c>
      <c r="E36" s="103" t="s">
        <v>24</v>
      </c>
      <c r="F36" s="4">
        <v>27</v>
      </c>
      <c r="G36" s="163">
        <v>27</v>
      </c>
      <c r="H36" s="4">
        <v>27</v>
      </c>
      <c r="I36" s="17">
        <f t="shared" si="2"/>
        <v>100</v>
      </c>
      <c r="J36" s="94"/>
      <c r="K36" s="29"/>
      <c r="L36" s="29"/>
    </row>
    <row r="37" spans="1:12" s="12" customFormat="1" ht="98.25" customHeight="1" x14ac:dyDescent="0.25">
      <c r="A37" s="225">
        <v>90</v>
      </c>
      <c r="B37" s="225">
        <v>27</v>
      </c>
      <c r="C37" s="6" t="s">
        <v>28</v>
      </c>
      <c r="D37" s="124" t="s">
        <v>119</v>
      </c>
      <c r="E37" s="103" t="s">
        <v>46</v>
      </c>
      <c r="F37" s="4">
        <v>69.8</v>
      </c>
      <c r="G37" s="115">
        <v>69.900000000000006</v>
      </c>
      <c r="H37" s="115">
        <v>69.900000000000006</v>
      </c>
      <c r="I37" s="17">
        <f t="shared" si="2"/>
        <v>100</v>
      </c>
      <c r="J37" s="16"/>
      <c r="K37" s="29"/>
      <c r="L37" s="29"/>
    </row>
    <row r="38" spans="1:12" s="12" customFormat="1" ht="112.5" customHeight="1" x14ac:dyDescent="0.25">
      <c r="A38" s="225">
        <v>91</v>
      </c>
      <c r="B38" s="225">
        <v>28</v>
      </c>
      <c r="C38" s="6" t="s">
        <v>29</v>
      </c>
      <c r="D38" s="124" t="s">
        <v>300</v>
      </c>
      <c r="E38" s="103" t="s">
        <v>46</v>
      </c>
      <c r="F38" s="115">
        <v>75</v>
      </c>
      <c r="G38" s="115">
        <v>75</v>
      </c>
      <c r="H38" s="115">
        <v>76.7</v>
      </c>
      <c r="I38" s="17">
        <f t="shared" si="2"/>
        <v>102.26666666666667</v>
      </c>
      <c r="J38" s="16"/>
      <c r="K38" s="29"/>
      <c r="L38" s="29"/>
    </row>
    <row r="39" spans="1:12" s="12" customFormat="1" ht="124.5" customHeight="1" x14ac:dyDescent="0.25">
      <c r="A39" s="225">
        <v>92</v>
      </c>
      <c r="B39" s="225">
        <v>29</v>
      </c>
      <c r="C39" s="6" t="s">
        <v>30</v>
      </c>
      <c r="D39" s="124" t="s">
        <v>120</v>
      </c>
      <c r="E39" s="103" t="s">
        <v>46</v>
      </c>
      <c r="F39" s="115">
        <v>89.7</v>
      </c>
      <c r="G39" s="115">
        <v>89</v>
      </c>
      <c r="H39" s="115">
        <v>89</v>
      </c>
      <c r="I39" s="17">
        <f t="shared" si="2"/>
        <v>100</v>
      </c>
      <c r="J39" s="16"/>
      <c r="K39" s="45"/>
      <c r="L39" s="29"/>
    </row>
    <row r="40" spans="1:12" s="12" customFormat="1" ht="60" customHeight="1" x14ac:dyDescent="0.25">
      <c r="A40" s="225">
        <v>93</v>
      </c>
      <c r="B40" s="225">
        <v>30</v>
      </c>
      <c r="C40" s="6" t="s">
        <v>31</v>
      </c>
      <c r="D40" s="124" t="s">
        <v>121</v>
      </c>
      <c r="E40" s="103" t="s">
        <v>46</v>
      </c>
      <c r="F40" s="115">
        <v>36.200000000000003</v>
      </c>
      <c r="G40" s="115">
        <v>36.200000000000003</v>
      </c>
      <c r="H40" s="115">
        <v>36.200000000000003</v>
      </c>
      <c r="I40" s="17">
        <f t="shared" si="2"/>
        <v>100</v>
      </c>
      <c r="J40" s="16"/>
      <c r="K40" s="45"/>
      <c r="L40" s="29"/>
    </row>
    <row r="41" spans="1:12" s="12" customFormat="1" ht="107.25" customHeight="1" x14ac:dyDescent="0.25">
      <c r="A41" s="225">
        <v>94</v>
      </c>
      <c r="B41" s="225">
        <v>31</v>
      </c>
      <c r="C41" s="185" t="s">
        <v>32</v>
      </c>
      <c r="D41" s="203" t="s">
        <v>122</v>
      </c>
      <c r="E41" s="204" t="s">
        <v>46</v>
      </c>
      <c r="F41" s="184">
        <v>72</v>
      </c>
      <c r="G41" s="184">
        <v>72</v>
      </c>
      <c r="H41" s="180">
        <v>73.099999999999994</v>
      </c>
      <c r="I41" s="184">
        <f t="shared" si="2"/>
        <v>101.52777777777777</v>
      </c>
      <c r="J41" s="207"/>
      <c r="K41" s="45"/>
      <c r="L41" s="29"/>
    </row>
    <row r="42" spans="1:12" s="12" customFormat="1" ht="154.5" customHeight="1" x14ac:dyDescent="0.25">
      <c r="A42" s="225">
        <v>95</v>
      </c>
      <c r="B42" s="225">
        <v>32</v>
      </c>
      <c r="C42" s="6" t="s">
        <v>38</v>
      </c>
      <c r="D42" s="124" t="s">
        <v>301</v>
      </c>
      <c r="E42" s="103" t="s">
        <v>46</v>
      </c>
      <c r="F42" s="115">
        <v>20</v>
      </c>
      <c r="G42" s="115">
        <v>20</v>
      </c>
      <c r="H42" s="4">
        <v>20.8</v>
      </c>
      <c r="I42" s="17">
        <f t="shared" si="2"/>
        <v>104</v>
      </c>
      <c r="J42" s="16"/>
      <c r="K42" s="29"/>
      <c r="L42" s="29"/>
    </row>
    <row r="43" spans="1:12" s="12" customFormat="1" ht="75.75" customHeight="1" x14ac:dyDescent="0.25">
      <c r="A43" s="225">
        <v>96</v>
      </c>
      <c r="B43" s="225">
        <v>33</v>
      </c>
      <c r="C43" s="6" t="s">
        <v>39</v>
      </c>
      <c r="D43" s="124" t="s">
        <v>123</v>
      </c>
      <c r="E43" s="103" t="s">
        <v>46</v>
      </c>
      <c r="F43" s="115">
        <v>1108</v>
      </c>
      <c r="G43" s="115">
        <v>1830</v>
      </c>
      <c r="H43" s="115">
        <v>1830</v>
      </c>
      <c r="I43" s="17">
        <f t="shared" si="2"/>
        <v>100</v>
      </c>
      <c r="J43" s="16"/>
      <c r="K43" s="29"/>
      <c r="L43" s="29"/>
    </row>
    <row r="44" spans="1:12" s="12" customFormat="1" ht="140.25" customHeight="1" x14ac:dyDescent="0.25">
      <c r="A44" s="225">
        <v>97</v>
      </c>
      <c r="B44" s="225">
        <v>34</v>
      </c>
      <c r="C44" s="6" t="s">
        <v>40</v>
      </c>
      <c r="D44" s="124" t="s">
        <v>124</v>
      </c>
      <c r="E44" s="103" t="s">
        <v>46</v>
      </c>
      <c r="F44" s="115">
        <v>100</v>
      </c>
      <c r="G44" s="115">
        <v>100</v>
      </c>
      <c r="H44" s="115">
        <v>100</v>
      </c>
      <c r="I44" s="17">
        <f>G44/H44*100</f>
        <v>100</v>
      </c>
      <c r="J44" s="16"/>
      <c r="K44" s="248"/>
      <c r="L44" s="249"/>
    </row>
    <row r="45" spans="1:12" s="12" customFormat="1" ht="104.25" customHeight="1" x14ac:dyDescent="0.25">
      <c r="A45" s="225">
        <v>98</v>
      </c>
      <c r="B45" s="225">
        <v>35</v>
      </c>
      <c r="C45" s="6" t="s">
        <v>41</v>
      </c>
      <c r="D45" s="124" t="s">
        <v>125</v>
      </c>
      <c r="E45" s="103" t="s">
        <v>46</v>
      </c>
      <c r="F45" s="115">
        <v>100</v>
      </c>
      <c r="G45" s="115">
        <v>100</v>
      </c>
      <c r="H45" s="3">
        <v>106.3</v>
      </c>
      <c r="I45" s="17">
        <f t="shared" si="2"/>
        <v>106.3</v>
      </c>
      <c r="J45" s="16"/>
      <c r="K45" s="29"/>
      <c r="L45" s="29"/>
    </row>
    <row r="46" spans="1:12" s="12" customFormat="1" ht="102.75" customHeight="1" x14ac:dyDescent="0.25">
      <c r="A46" s="225">
        <v>99</v>
      </c>
      <c r="B46" s="225">
        <v>36</v>
      </c>
      <c r="C46" s="6" t="s">
        <v>44</v>
      </c>
      <c r="D46" s="124" t="s">
        <v>126</v>
      </c>
      <c r="E46" s="103" t="s">
        <v>46</v>
      </c>
      <c r="F46" s="115">
        <v>100</v>
      </c>
      <c r="G46" s="115">
        <v>100</v>
      </c>
      <c r="H46" s="164">
        <v>103</v>
      </c>
      <c r="I46" s="17">
        <f t="shared" si="2"/>
        <v>103</v>
      </c>
      <c r="J46" s="60"/>
      <c r="K46" s="29"/>
      <c r="L46" s="29"/>
    </row>
    <row r="47" spans="1:12" s="12" customFormat="1" ht="130.5" customHeight="1" x14ac:dyDescent="0.25">
      <c r="A47" s="225">
        <v>100</v>
      </c>
      <c r="B47" s="225">
        <v>37</v>
      </c>
      <c r="C47" s="6" t="s">
        <v>45</v>
      </c>
      <c r="D47" s="124" t="s">
        <v>127</v>
      </c>
      <c r="E47" s="103" t="s">
        <v>46</v>
      </c>
      <c r="F47" s="115">
        <v>100</v>
      </c>
      <c r="G47" s="115">
        <v>100</v>
      </c>
      <c r="H47" s="115">
        <v>100.8</v>
      </c>
      <c r="I47" s="17">
        <f t="shared" si="2"/>
        <v>100.8</v>
      </c>
      <c r="J47" s="60"/>
      <c r="K47" s="29"/>
      <c r="L47" s="29"/>
    </row>
    <row r="48" spans="1:12" s="12" customFormat="1" ht="171" customHeight="1" x14ac:dyDescent="0.25">
      <c r="A48" s="225">
        <v>101</v>
      </c>
      <c r="B48" s="225">
        <v>38</v>
      </c>
      <c r="C48" s="6" t="s">
        <v>252</v>
      </c>
      <c r="D48" s="124" t="s">
        <v>128</v>
      </c>
      <c r="E48" s="103" t="s">
        <v>47</v>
      </c>
      <c r="F48" s="165">
        <v>1.25</v>
      </c>
      <c r="G48" s="165">
        <v>1.25</v>
      </c>
      <c r="H48" s="165">
        <v>1.17</v>
      </c>
      <c r="I48" s="17">
        <f>G48/H48*100</f>
        <v>106.83760683760684</v>
      </c>
      <c r="J48" s="46"/>
      <c r="K48" s="29"/>
      <c r="L48" s="29"/>
    </row>
    <row r="49" spans="1:12" s="12" customFormat="1" ht="82.5" customHeight="1" x14ac:dyDescent="0.25">
      <c r="A49" s="225">
        <v>102</v>
      </c>
      <c r="B49" s="225">
        <v>39</v>
      </c>
      <c r="C49" s="6" t="s">
        <v>302</v>
      </c>
      <c r="D49" s="124" t="s">
        <v>304</v>
      </c>
      <c r="E49" s="103" t="s">
        <v>46</v>
      </c>
      <c r="F49" s="4">
        <v>22.02</v>
      </c>
      <c r="G49" s="4">
        <v>22.02</v>
      </c>
      <c r="H49" s="165">
        <v>22.08</v>
      </c>
      <c r="I49" s="17">
        <f t="shared" si="2"/>
        <v>100.27247956403269</v>
      </c>
      <c r="J49" s="10"/>
      <c r="K49" s="30"/>
      <c r="L49" s="29"/>
    </row>
    <row r="50" spans="1:12" s="12" customFormat="1" ht="79.5" customHeight="1" x14ac:dyDescent="0.25">
      <c r="A50" s="225">
        <v>103</v>
      </c>
      <c r="B50" s="225">
        <v>40</v>
      </c>
      <c r="C50" s="6" t="s">
        <v>303</v>
      </c>
      <c r="D50" s="90" t="s">
        <v>306</v>
      </c>
      <c r="E50" s="103" t="s">
        <v>46</v>
      </c>
      <c r="F50" s="4">
        <v>7.7</v>
      </c>
      <c r="G50" s="4">
        <v>7.9</v>
      </c>
      <c r="H50" s="4">
        <v>12.5</v>
      </c>
      <c r="I50" s="17">
        <f t="shared" si="2"/>
        <v>158.22784810126583</v>
      </c>
      <c r="J50" s="16"/>
      <c r="K50" s="29"/>
      <c r="L50" s="29"/>
    </row>
    <row r="51" spans="1:12" s="12" customFormat="1" ht="129" customHeight="1" x14ac:dyDescent="0.25">
      <c r="A51" s="225">
        <v>104</v>
      </c>
      <c r="B51" s="225">
        <v>41</v>
      </c>
      <c r="C51" s="6" t="s">
        <v>305</v>
      </c>
      <c r="D51" s="90" t="s">
        <v>129</v>
      </c>
      <c r="E51" s="103" t="s">
        <v>46</v>
      </c>
      <c r="F51" s="115">
        <v>99</v>
      </c>
      <c r="G51" s="115">
        <v>99</v>
      </c>
      <c r="H51" s="115">
        <v>99</v>
      </c>
      <c r="I51" s="17">
        <f>H51/G51*100</f>
        <v>100</v>
      </c>
      <c r="J51" s="16"/>
      <c r="K51" s="30"/>
      <c r="L51" s="29"/>
    </row>
    <row r="52" spans="1:12" s="12" customFormat="1" ht="79.5" customHeight="1" x14ac:dyDescent="0.25">
      <c r="A52" s="225">
        <v>105</v>
      </c>
      <c r="B52" s="225">
        <v>42</v>
      </c>
      <c r="C52" s="6" t="s">
        <v>307</v>
      </c>
      <c r="D52" s="90" t="s">
        <v>130</v>
      </c>
      <c r="E52" s="103" t="s">
        <v>46</v>
      </c>
      <c r="F52" s="4">
        <v>43.1</v>
      </c>
      <c r="G52" s="4">
        <v>45</v>
      </c>
      <c r="H52" s="4">
        <v>50</v>
      </c>
      <c r="I52" s="17">
        <f t="shared" si="2"/>
        <v>111.11111111111111</v>
      </c>
      <c r="J52" s="46"/>
      <c r="K52" s="29"/>
      <c r="L52" s="29"/>
    </row>
    <row r="53" spans="1:12" s="12" customFormat="1" ht="109.5" customHeight="1" x14ac:dyDescent="0.25">
      <c r="A53" s="225">
        <v>106</v>
      </c>
      <c r="B53" s="225">
        <v>43</v>
      </c>
      <c r="C53" s="6" t="s">
        <v>308</v>
      </c>
      <c r="D53" s="90" t="s">
        <v>131</v>
      </c>
      <c r="E53" s="103" t="s">
        <v>46</v>
      </c>
      <c r="F53" s="4">
        <v>98.2</v>
      </c>
      <c r="G53" s="4">
        <v>99.8</v>
      </c>
      <c r="H53" s="4">
        <v>99.8</v>
      </c>
      <c r="I53" s="17">
        <f>H53/G53*100</f>
        <v>100</v>
      </c>
      <c r="J53" s="46"/>
      <c r="K53" s="29"/>
      <c r="L53" s="29"/>
    </row>
    <row r="54" spans="1:12" s="12" customFormat="1" ht="111.75" customHeight="1" x14ac:dyDescent="0.25">
      <c r="A54" s="225">
        <v>107</v>
      </c>
      <c r="B54" s="225">
        <v>44</v>
      </c>
      <c r="C54" s="6" t="s">
        <v>309</v>
      </c>
      <c r="D54" s="90" t="s">
        <v>312</v>
      </c>
      <c r="E54" s="103" t="s">
        <v>46</v>
      </c>
      <c r="F54" s="4">
        <v>28.5</v>
      </c>
      <c r="G54" s="4">
        <v>28.5</v>
      </c>
      <c r="H54" s="4">
        <v>28.5</v>
      </c>
      <c r="I54" s="17">
        <f t="shared" ref="I54:I58" si="3">H54/G54*100</f>
        <v>100</v>
      </c>
      <c r="J54" s="46"/>
      <c r="K54" s="29"/>
      <c r="L54" s="29"/>
    </row>
    <row r="55" spans="1:12" s="12" customFormat="1" ht="111.75" customHeight="1" x14ac:dyDescent="0.25">
      <c r="A55" s="225">
        <v>108</v>
      </c>
      <c r="B55" s="225">
        <v>45</v>
      </c>
      <c r="C55" s="6" t="s">
        <v>310</v>
      </c>
      <c r="D55" s="90" t="s">
        <v>132</v>
      </c>
      <c r="E55" s="103" t="s">
        <v>46</v>
      </c>
      <c r="F55" s="4">
        <v>15.8</v>
      </c>
      <c r="G55" s="4">
        <v>11.1</v>
      </c>
      <c r="H55" s="4">
        <v>11.1</v>
      </c>
      <c r="I55" s="17">
        <f t="shared" si="3"/>
        <v>100</v>
      </c>
      <c r="J55" s="46"/>
      <c r="K55" s="29"/>
      <c r="L55" s="29"/>
    </row>
    <row r="56" spans="1:12" s="12" customFormat="1" ht="127.5" customHeight="1" x14ac:dyDescent="0.25">
      <c r="A56" s="225">
        <v>109</v>
      </c>
      <c r="B56" s="225">
        <v>46</v>
      </c>
      <c r="C56" s="6" t="s">
        <v>311</v>
      </c>
      <c r="D56" s="90" t="s">
        <v>147</v>
      </c>
      <c r="E56" s="103" t="s">
        <v>46</v>
      </c>
      <c r="F56" s="115">
        <v>97</v>
      </c>
      <c r="G56" s="4">
        <v>97.2</v>
      </c>
      <c r="H56" s="4">
        <v>97.3</v>
      </c>
      <c r="I56" s="17">
        <f t="shared" si="3"/>
        <v>100.10288065843621</v>
      </c>
      <c r="J56" s="46"/>
      <c r="K56" s="29"/>
      <c r="L56" s="29"/>
    </row>
    <row r="57" spans="1:12" s="12" customFormat="1" ht="92.25" customHeight="1" x14ac:dyDescent="0.25">
      <c r="A57" s="225">
        <v>110</v>
      </c>
      <c r="B57" s="225">
        <v>47</v>
      </c>
      <c r="C57" s="185" t="s">
        <v>313</v>
      </c>
      <c r="D57" s="208" t="s">
        <v>316</v>
      </c>
      <c r="E57" s="204" t="s">
        <v>24</v>
      </c>
      <c r="F57" s="209">
        <v>1420</v>
      </c>
      <c r="G57" s="180">
        <v>2917</v>
      </c>
      <c r="H57" s="180">
        <v>2917</v>
      </c>
      <c r="I57" s="184">
        <f t="shared" si="3"/>
        <v>100</v>
      </c>
      <c r="J57" s="181"/>
      <c r="K57" s="29"/>
      <c r="L57" s="29"/>
    </row>
    <row r="58" spans="1:12" s="12" customFormat="1" ht="45" customHeight="1" x14ac:dyDescent="0.25">
      <c r="A58" s="225">
        <v>111</v>
      </c>
      <c r="B58" s="225">
        <v>48</v>
      </c>
      <c r="C58" s="185" t="s">
        <v>314</v>
      </c>
      <c r="D58" s="208" t="s">
        <v>318</v>
      </c>
      <c r="E58" s="204" t="s">
        <v>46</v>
      </c>
      <c r="F58" s="190">
        <v>0.04</v>
      </c>
      <c r="G58" s="184">
        <v>14</v>
      </c>
      <c r="H58" s="184">
        <v>14.7</v>
      </c>
      <c r="I58" s="184">
        <f t="shared" si="3"/>
        <v>105</v>
      </c>
      <c r="J58" s="181"/>
      <c r="K58" s="29"/>
      <c r="L58" s="29"/>
    </row>
    <row r="59" spans="1:12" s="12" customFormat="1" ht="150" customHeight="1" x14ac:dyDescent="0.25">
      <c r="A59" s="225">
        <v>112</v>
      </c>
      <c r="B59" s="225">
        <v>49</v>
      </c>
      <c r="C59" s="185" t="s">
        <v>315</v>
      </c>
      <c r="D59" s="208" t="s">
        <v>320</v>
      </c>
      <c r="E59" s="204" t="s">
        <v>321</v>
      </c>
      <c r="F59" s="184">
        <v>0</v>
      </c>
      <c r="G59" s="210">
        <v>1.2300000000000001E-4</v>
      </c>
      <c r="H59" s="210">
        <v>7.6499999999999995E-4</v>
      </c>
      <c r="I59" s="184" t="s">
        <v>346</v>
      </c>
      <c r="J59" s="181"/>
      <c r="K59" s="29"/>
      <c r="L59" s="29"/>
    </row>
    <row r="60" spans="1:12" s="12" customFormat="1" ht="218.25" customHeight="1" x14ac:dyDescent="0.25">
      <c r="A60" s="225">
        <v>113</v>
      </c>
      <c r="B60" s="225">
        <v>50</v>
      </c>
      <c r="C60" s="185" t="s">
        <v>317</v>
      </c>
      <c r="D60" s="208" t="s">
        <v>324</v>
      </c>
      <c r="E60" s="204" t="s">
        <v>46</v>
      </c>
      <c r="F60" s="184">
        <v>5</v>
      </c>
      <c r="G60" s="184">
        <v>5</v>
      </c>
      <c r="H60" s="184">
        <v>5</v>
      </c>
      <c r="I60" s="184">
        <f>H60/G60*100</f>
        <v>100</v>
      </c>
      <c r="J60" s="181"/>
      <c r="K60" s="29"/>
      <c r="L60" s="29"/>
    </row>
    <row r="61" spans="1:12" s="12" customFormat="1" ht="167.25" customHeight="1" x14ac:dyDescent="0.25">
      <c r="A61" s="225">
        <v>114</v>
      </c>
      <c r="B61" s="225">
        <v>51</v>
      </c>
      <c r="C61" s="185" t="s">
        <v>319</v>
      </c>
      <c r="D61" s="208" t="s">
        <v>325</v>
      </c>
      <c r="E61" s="204" t="s">
        <v>46</v>
      </c>
      <c r="F61" s="184">
        <v>14.2</v>
      </c>
      <c r="G61" s="184">
        <v>14.2</v>
      </c>
      <c r="H61" s="184">
        <v>14.2</v>
      </c>
      <c r="I61" s="184">
        <f>H61/G61*100</f>
        <v>100</v>
      </c>
      <c r="J61" s="181"/>
      <c r="K61" s="29"/>
      <c r="L61" s="29"/>
    </row>
    <row r="62" spans="1:12" s="12" customFormat="1" ht="113.25" customHeight="1" x14ac:dyDescent="0.25">
      <c r="A62" s="225">
        <v>115</v>
      </c>
      <c r="B62" s="225">
        <v>52</v>
      </c>
      <c r="C62" s="185" t="s">
        <v>322</v>
      </c>
      <c r="D62" s="208" t="s">
        <v>326</v>
      </c>
      <c r="E62" s="204" t="s">
        <v>46</v>
      </c>
      <c r="F62" s="184">
        <v>3</v>
      </c>
      <c r="G62" s="184">
        <v>3</v>
      </c>
      <c r="H62" s="184">
        <v>4.17</v>
      </c>
      <c r="I62" s="184">
        <f>H62/G62*100</f>
        <v>139</v>
      </c>
      <c r="J62" s="181"/>
      <c r="K62" s="29"/>
      <c r="L62" s="29"/>
    </row>
    <row r="63" spans="1:12" s="12" customFormat="1" ht="76.5" customHeight="1" x14ac:dyDescent="0.25">
      <c r="A63" s="225">
        <v>116</v>
      </c>
      <c r="B63" s="225">
        <v>53</v>
      </c>
      <c r="C63" s="185" t="s">
        <v>323</v>
      </c>
      <c r="D63" s="208" t="s">
        <v>327</v>
      </c>
      <c r="E63" s="204" t="s">
        <v>46</v>
      </c>
      <c r="F63" s="184">
        <v>30</v>
      </c>
      <c r="G63" s="184">
        <v>30</v>
      </c>
      <c r="H63" s="184">
        <v>32.4</v>
      </c>
      <c r="I63" s="184">
        <f>H63/G63*100</f>
        <v>107.99999999999999</v>
      </c>
      <c r="J63" s="181"/>
      <c r="K63" s="29"/>
      <c r="L63" s="29"/>
    </row>
    <row r="64" spans="1:12" s="43" customFormat="1" ht="23.25" customHeight="1" x14ac:dyDescent="0.3">
      <c r="A64" s="223"/>
      <c r="B64" s="223"/>
      <c r="C64" s="239" t="s">
        <v>354</v>
      </c>
      <c r="D64" s="239"/>
      <c r="E64" s="239"/>
      <c r="F64" s="246"/>
      <c r="G64" s="239"/>
      <c r="H64" s="239"/>
      <c r="I64" s="239"/>
      <c r="J64" s="239"/>
      <c r="K64" s="42"/>
      <c r="L64" s="42"/>
    </row>
    <row r="65" spans="1:12" s="43" customFormat="1" ht="64.5" customHeight="1" x14ac:dyDescent="0.3">
      <c r="A65" s="223">
        <v>52</v>
      </c>
      <c r="B65" s="223">
        <v>54</v>
      </c>
      <c r="C65" s="3" t="s">
        <v>8</v>
      </c>
      <c r="D65" s="94" t="s">
        <v>60</v>
      </c>
      <c r="E65" s="4" t="s">
        <v>34</v>
      </c>
      <c r="F65" s="4">
        <v>118</v>
      </c>
      <c r="G65" s="95">
        <v>119</v>
      </c>
      <c r="H65" s="96">
        <v>119</v>
      </c>
      <c r="I65" s="17">
        <f>H65/G65*100</f>
        <v>100</v>
      </c>
      <c r="J65" s="244" t="s">
        <v>190</v>
      </c>
      <c r="K65" s="42"/>
      <c r="L65" s="42"/>
    </row>
    <row r="66" spans="1:12" s="43" customFormat="1" ht="83.25" customHeight="1" x14ac:dyDescent="0.3">
      <c r="A66" s="223">
        <v>53</v>
      </c>
      <c r="B66" s="223">
        <v>55</v>
      </c>
      <c r="C66" s="3" t="s">
        <v>11</v>
      </c>
      <c r="D66" s="97" t="s">
        <v>61</v>
      </c>
      <c r="E66" s="4" t="s">
        <v>7</v>
      </c>
      <c r="F66" s="98">
        <v>71.52</v>
      </c>
      <c r="G66" s="99">
        <v>72.12</v>
      </c>
      <c r="H66" s="100">
        <v>72.12</v>
      </c>
      <c r="I66" s="17">
        <f>H66/G66*100</f>
        <v>100</v>
      </c>
      <c r="J66" s="245"/>
      <c r="K66" s="42"/>
      <c r="L66" s="42"/>
    </row>
    <row r="67" spans="1:12" s="43" customFormat="1" ht="112.5" customHeight="1" x14ac:dyDescent="0.3">
      <c r="A67" s="223">
        <v>54</v>
      </c>
      <c r="B67" s="223">
        <v>56</v>
      </c>
      <c r="C67" s="3" t="s">
        <v>15</v>
      </c>
      <c r="D67" s="102" t="s">
        <v>62</v>
      </c>
      <c r="E67" s="4" t="s">
        <v>7</v>
      </c>
      <c r="F67" s="4">
        <v>55.56</v>
      </c>
      <c r="G67" s="4">
        <v>56.43</v>
      </c>
      <c r="H67" s="100">
        <v>56.43</v>
      </c>
      <c r="I67" s="17">
        <f t="shared" ref="I67:I71" si="4">H67/G67*100</f>
        <v>100</v>
      </c>
      <c r="J67" s="52"/>
      <c r="K67" s="104"/>
      <c r="L67" s="42"/>
    </row>
    <row r="68" spans="1:12" s="43" customFormat="1" ht="68.25" customHeight="1" x14ac:dyDescent="0.3">
      <c r="A68" s="223">
        <v>55</v>
      </c>
      <c r="B68" s="223">
        <v>57</v>
      </c>
      <c r="C68" s="3" t="s">
        <v>17</v>
      </c>
      <c r="D68" s="90" t="s">
        <v>63</v>
      </c>
      <c r="E68" s="4" t="s">
        <v>7</v>
      </c>
      <c r="F68" s="4">
        <v>85</v>
      </c>
      <c r="G68" s="103">
        <v>87.17</v>
      </c>
      <c r="H68" s="103">
        <v>87.17</v>
      </c>
      <c r="I68" s="17">
        <f t="shared" si="4"/>
        <v>100</v>
      </c>
      <c r="J68" s="7"/>
      <c r="K68" s="104"/>
      <c r="L68" s="42"/>
    </row>
    <row r="69" spans="1:12" s="43" customFormat="1" ht="77.25" customHeight="1" x14ac:dyDescent="0.3">
      <c r="A69" s="223">
        <v>56</v>
      </c>
      <c r="B69" s="223">
        <v>58</v>
      </c>
      <c r="C69" s="3" t="s">
        <v>23</v>
      </c>
      <c r="D69" s="46" t="s">
        <v>64</v>
      </c>
      <c r="E69" s="4" t="s">
        <v>65</v>
      </c>
      <c r="F69" s="4">
        <v>26.55</v>
      </c>
      <c r="G69" s="103">
        <v>26.46</v>
      </c>
      <c r="H69" s="103">
        <v>26.46</v>
      </c>
      <c r="I69" s="17">
        <f t="shared" si="4"/>
        <v>100</v>
      </c>
      <c r="J69" s="7"/>
      <c r="K69" s="104"/>
      <c r="L69" s="42"/>
    </row>
    <row r="70" spans="1:12" s="162" customFormat="1" ht="96" customHeight="1" x14ac:dyDescent="0.3">
      <c r="A70" s="228">
        <v>57</v>
      </c>
      <c r="B70" s="223">
        <v>59</v>
      </c>
      <c r="C70" s="188" t="s">
        <v>28</v>
      </c>
      <c r="D70" s="181" t="s">
        <v>191</v>
      </c>
      <c r="E70" s="180" t="s">
        <v>7</v>
      </c>
      <c r="F70" s="180" t="s">
        <v>51</v>
      </c>
      <c r="G70" s="189">
        <v>9</v>
      </c>
      <c r="H70" s="189">
        <v>9</v>
      </c>
      <c r="I70" s="184">
        <f t="shared" si="4"/>
        <v>100</v>
      </c>
      <c r="J70" s="191" t="s">
        <v>294</v>
      </c>
      <c r="K70" s="160"/>
      <c r="L70" s="161"/>
    </row>
    <row r="71" spans="1:12" s="109" customFormat="1" ht="90" customHeight="1" x14ac:dyDescent="0.3">
      <c r="A71" s="226">
        <v>58</v>
      </c>
      <c r="B71" s="223">
        <v>60</v>
      </c>
      <c r="C71" s="188" t="s">
        <v>29</v>
      </c>
      <c r="D71" s="181" t="s">
        <v>192</v>
      </c>
      <c r="E71" s="180" t="s">
        <v>34</v>
      </c>
      <c r="F71" s="180" t="s">
        <v>51</v>
      </c>
      <c r="G71" s="189">
        <v>1</v>
      </c>
      <c r="H71" s="189">
        <v>1</v>
      </c>
      <c r="I71" s="184">
        <f t="shared" si="4"/>
        <v>100</v>
      </c>
      <c r="J71" s="191" t="s">
        <v>193</v>
      </c>
      <c r="K71" s="107"/>
      <c r="L71" s="108"/>
    </row>
    <row r="72" spans="1:12" s="43" customFormat="1" ht="20.25" customHeight="1" x14ac:dyDescent="0.3">
      <c r="A72" s="223"/>
      <c r="B72" s="223"/>
      <c r="C72" s="239" t="s">
        <v>355</v>
      </c>
      <c r="D72" s="239"/>
      <c r="E72" s="239"/>
      <c r="F72" s="239"/>
      <c r="G72" s="239"/>
      <c r="H72" s="239"/>
      <c r="I72" s="239"/>
      <c r="J72" s="239"/>
      <c r="K72" s="42"/>
      <c r="L72" s="42"/>
    </row>
    <row r="73" spans="1:12" s="149" customFormat="1" ht="62.25" customHeight="1" x14ac:dyDescent="0.3">
      <c r="A73" s="228">
        <v>169</v>
      </c>
      <c r="B73" s="228">
        <v>61</v>
      </c>
      <c r="C73" s="36" t="s">
        <v>8</v>
      </c>
      <c r="D73" s="14" t="s">
        <v>83</v>
      </c>
      <c r="E73" s="4" t="s">
        <v>84</v>
      </c>
      <c r="F73" s="36">
        <v>32</v>
      </c>
      <c r="G73" s="36">
        <v>32</v>
      </c>
      <c r="H73" s="36">
        <v>32</v>
      </c>
      <c r="I73" s="36">
        <f>H73/G73*100</f>
        <v>100</v>
      </c>
      <c r="J73" s="2"/>
      <c r="K73" s="148"/>
      <c r="L73" s="148"/>
    </row>
    <row r="74" spans="1:12" s="149" customFormat="1" ht="73.5" customHeight="1" x14ac:dyDescent="0.3">
      <c r="A74" s="228">
        <v>170</v>
      </c>
      <c r="B74" s="228">
        <v>62</v>
      </c>
      <c r="C74" s="180" t="s">
        <v>11</v>
      </c>
      <c r="D74" s="208" t="s">
        <v>267</v>
      </c>
      <c r="E74" s="180" t="s">
        <v>77</v>
      </c>
      <c r="F74" s="180" t="s">
        <v>51</v>
      </c>
      <c r="G74" s="180">
        <v>0.42</v>
      </c>
      <c r="H74" s="180">
        <v>0.45</v>
      </c>
      <c r="I74" s="184">
        <f>H74/G74*100</f>
        <v>107.14285714285714</v>
      </c>
      <c r="J74" s="205"/>
      <c r="K74" s="148"/>
      <c r="L74" s="148"/>
    </row>
    <row r="75" spans="1:12" s="136" customFormat="1" ht="40.5" customHeight="1" x14ac:dyDescent="0.3">
      <c r="A75" s="223">
        <v>171</v>
      </c>
      <c r="B75" s="223">
        <v>63</v>
      </c>
      <c r="C75" s="6" t="s">
        <v>15</v>
      </c>
      <c r="D75" s="90" t="s">
        <v>268</v>
      </c>
      <c r="E75" s="4" t="s">
        <v>34</v>
      </c>
      <c r="F75" s="4" t="s">
        <v>51</v>
      </c>
      <c r="G75" s="4">
        <v>501</v>
      </c>
      <c r="H75" s="4">
        <v>501</v>
      </c>
      <c r="I75" s="17">
        <f t="shared" ref="I75:I79" si="5">H75/G75*100</f>
        <v>100</v>
      </c>
      <c r="J75" s="94"/>
      <c r="K75" s="119"/>
      <c r="L75" s="119"/>
    </row>
    <row r="76" spans="1:12" s="136" customFormat="1" ht="80.25" customHeight="1" x14ac:dyDescent="0.3">
      <c r="A76" s="228">
        <v>172</v>
      </c>
      <c r="B76" s="228">
        <v>64</v>
      </c>
      <c r="C76" s="6" t="s">
        <v>17</v>
      </c>
      <c r="D76" s="90" t="s">
        <v>87</v>
      </c>
      <c r="E76" s="4" t="s">
        <v>34</v>
      </c>
      <c r="F76" s="4" t="s">
        <v>51</v>
      </c>
      <c r="G76" s="4">
        <v>2</v>
      </c>
      <c r="H76" s="4">
        <v>2</v>
      </c>
      <c r="I76" s="17">
        <f t="shared" si="5"/>
        <v>100</v>
      </c>
      <c r="J76" s="94" t="s">
        <v>269</v>
      </c>
      <c r="K76" s="119"/>
      <c r="L76" s="119"/>
    </row>
    <row r="77" spans="1:12" s="136" customFormat="1" ht="111.75" customHeight="1" x14ac:dyDescent="0.3">
      <c r="A77" s="228">
        <v>173</v>
      </c>
      <c r="B77" s="228">
        <v>65</v>
      </c>
      <c r="C77" s="150" t="s">
        <v>23</v>
      </c>
      <c r="D77" s="90" t="s">
        <v>82</v>
      </c>
      <c r="E77" s="4" t="s">
        <v>7</v>
      </c>
      <c r="F77" s="4">
        <v>100</v>
      </c>
      <c r="G77" s="4">
        <v>100</v>
      </c>
      <c r="H77" s="4">
        <v>100</v>
      </c>
      <c r="I77" s="17">
        <f t="shared" si="5"/>
        <v>100</v>
      </c>
      <c r="J77" s="130"/>
      <c r="K77" s="119"/>
      <c r="L77" s="119"/>
    </row>
    <row r="78" spans="1:12" s="136" customFormat="1" ht="57.75" customHeight="1" x14ac:dyDescent="0.3">
      <c r="A78" s="223">
        <v>174</v>
      </c>
      <c r="B78" s="223">
        <v>66</v>
      </c>
      <c r="C78" s="150" t="s">
        <v>28</v>
      </c>
      <c r="D78" s="90" t="s">
        <v>85</v>
      </c>
      <c r="E78" s="4" t="s">
        <v>86</v>
      </c>
      <c r="F78" s="4" t="s">
        <v>51</v>
      </c>
      <c r="G78" s="4">
        <v>1</v>
      </c>
      <c r="H78" s="4">
        <v>0</v>
      </c>
      <c r="I78" s="17">
        <f t="shared" si="5"/>
        <v>0</v>
      </c>
      <c r="J78" s="130" t="s">
        <v>270</v>
      </c>
      <c r="K78" s="119"/>
      <c r="L78" s="119"/>
    </row>
    <row r="79" spans="1:12" s="149" customFormat="1" ht="43.5" customHeight="1" x14ac:dyDescent="0.3">
      <c r="A79" s="228">
        <v>175</v>
      </c>
      <c r="B79" s="228">
        <v>67</v>
      </c>
      <c r="C79" s="220" t="s">
        <v>29</v>
      </c>
      <c r="D79" s="191" t="s">
        <v>271</v>
      </c>
      <c r="E79" s="180" t="s">
        <v>24</v>
      </c>
      <c r="F79" s="180" t="s">
        <v>51</v>
      </c>
      <c r="G79" s="180">
        <v>47</v>
      </c>
      <c r="H79" s="180">
        <v>60</v>
      </c>
      <c r="I79" s="184">
        <f t="shared" si="5"/>
        <v>127.65957446808511</v>
      </c>
      <c r="J79" s="221"/>
      <c r="K79" s="148"/>
      <c r="L79" s="148"/>
    </row>
    <row r="80" spans="1:12" s="42" customFormat="1" ht="28.5" customHeight="1" x14ac:dyDescent="0.3">
      <c r="A80" s="223"/>
      <c r="B80" s="223"/>
      <c r="C80" s="239" t="s">
        <v>356</v>
      </c>
      <c r="D80" s="239"/>
      <c r="E80" s="239"/>
      <c r="F80" s="239"/>
      <c r="G80" s="239"/>
      <c r="H80" s="239"/>
      <c r="I80" s="239"/>
      <c r="J80" s="239"/>
    </row>
    <row r="81" spans="1:12" s="42" customFormat="1" ht="49.5" customHeight="1" x14ac:dyDescent="0.3">
      <c r="A81" s="223">
        <v>160</v>
      </c>
      <c r="B81" s="223">
        <v>68</v>
      </c>
      <c r="C81" s="180" t="s">
        <v>8</v>
      </c>
      <c r="D81" s="181" t="s">
        <v>272</v>
      </c>
      <c r="E81" s="180" t="s">
        <v>273</v>
      </c>
      <c r="F81" s="180">
        <v>1.4999999999999999E-2</v>
      </c>
      <c r="G81" s="180">
        <v>2.5000000000000001E-2</v>
      </c>
      <c r="H81" s="188">
        <v>7.4999999999999997E-3</v>
      </c>
      <c r="I81" s="184">
        <f t="shared" ref="I81:I89" si="6">H81/G81*100</f>
        <v>30</v>
      </c>
      <c r="J81" s="219"/>
    </row>
    <row r="82" spans="1:12" s="119" customFormat="1" ht="72" customHeight="1" x14ac:dyDescent="0.3">
      <c r="A82" s="223">
        <v>161</v>
      </c>
      <c r="B82" s="223">
        <v>69</v>
      </c>
      <c r="C82" s="95" t="s">
        <v>11</v>
      </c>
      <c r="D82" s="105" t="s">
        <v>274</v>
      </c>
      <c r="E82" s="95" t="s">
        <v>7</v>
      </c>
      <c r="F82" s="95">
        <v>40</v>
      </c>
      <c r="G82" s="95">
        <v>50</v>
      </c>
      <c r="H82" s="5">
        <v>50</v>
      </c>
      <c r="I82" s="17">
        <f t="shared" si="6"/>
        <v>100</v>
      </c>
      <c r="J82" s="151"/>
    </row>
    <row r="83" spans="1:12" s="119" customFormat="1" ht="51" customHeight="1" x14ac:dyDescent="0.3">
      <c r="A83" s="223">
        <v>162</v>
      </c>
      <c r="B83" s="223">
        <v>70</v>
      </c>
      <c r="C83" s="95" t="s">
        <v>15</v>
      </c>
      <c r="D83" s="105" t="s">
        <v>275</v>
      </c>
      <c r="E83" s="95" t="s">
        <v>276</v>
      </c>
      <c r="F83" s="95">
        <v>16.100000000000001</v>
      </c>
      <c r="G83" s="95">
        <v>16.2</v>
      </c>
      <c r="H83" s="5">
        <v>15.8</v>
      </c>
      <c r="I83" s="17">
        <f t="shared" si="6"/>
        <v>97.530864197530875</v>
      </c>
      <c r="J83" s="62"/>
    </row>
    <row r="84" spans="1:12" s="119" customFormat="1" ht="62.25" customHeight="1" x14ac:dyDescent="0.3">
      <c r="A84" s="223">
        <v>163</v>
      </c>
      <c r="B84" s="223">
        <v>71</v>
      </c>
      <c r="C84" s="95" t="s">
        <v>17</v>
      </c>
      <c r="D84" s="105" t="s">
        <v>56</v>
      </c>
      <c r="E84" s="95" t="s">
        <v>277</v>
      </c>
      <c r="F84" s="95">
        <v>7</v>
      </c>
      <c r="G84" s="95">
        <v>4</v>
      </c>
      <c r="H84" s="5">
        <v>5</v>
      </c>
      <c r="I84" s="17">
        <f t="shared" si="6"/>
        <v>125</v>
      </c>
      <c r="J84" s="62" t="s">
        <v>278</v>
      </c>
    </row>
    <row r="85" spans="1:12" s="119" customFormat="1" ht="99" x14ac:dyDescent="0.3">
      <c r="A85" s="223">
        <v>164</v>
      </c>
      <c r="B85" s="223">
        <v>72</v>
      </c>
      <c r="C85" s="95" t="s">
        <v>23</v>
      </c>
      <c r="D85" s="110" t="s">
        <v>279</v>
      </c>
      <c r="E85" s="95" t="s">
        <v>280</v>
      </c>
      <c r="F85" s="95">
        <v>1538</v>
      </c>
      <c r="G85" s="95">
        <v>1485</v>
      </c>
      <c r="H85" s="5">
        <v>1353</v>
      </c>
      <c r="I85" s="17">
        <f>G85/H85*100</f>
        <v>109.75609756097562</v>
      </c>
      <c r="J85" s="62"/>
    </row>
    <row r="86" spans="1:12" s="119" customFormat="1" ht="49.5" x14ac:dyDescent="0.3">
      <c r="A86" s="223"/>
      <c r="B86" s="223"/>
      <c r="C86" s="95" t="s">
        <v>281</v>
      </c>
      <c r="D86" s="152" t="s">
        <v>282</v>
      </c>
      <c r="E86" s="95" t="s">
        <v>34</v>
      </c>
      <c r="F86" s="95">
        <v>4</v>
      </c>
      <c r="G86" s="95">
        <v>1</v>
      </c>
      <c r="H86" s="5">
        <v>2</v>
      </c>
      <c r="I86" s="17" t="s">
        <v>347</v>
      </c>
      <c r="J86" s="62" t="s">
        <v>283</v>
      </c>
    </row>
    <row r="87" spans="1:12" s="119" customFormat="1" ht="99" x14ac:dyDescent="0.3">
      <c r="A87" s="223">
        <v>165</v>
      </c>
      <c r="B87" s="223">
        <v>73</v>
      </c>
      <c r="C87" s="95" t="s">
        <v>28</v>
      </c>
      <c r="D87" s="110" t="s">
        <v>284</v>
      </c>
      <c r="E87" s="95" t="s">
        <v>7</v>
      </c>
      <c r="F87" s="95">
        <v>2.52</v>
      </c>
      <c r="G87" s="95">
        <v>2.4900000000000002</v>
      </c>
      <c r="H87" s="5">
        <v>0.3</v>
      </c>
      <c r="I87" s="17">
        <f t="shared" si="6"/>
        <v>12.048192771084336</v>
      </c>
      <c r="J87" s="146"/>
    </row>
    <row r="88" spans="1:12" s="119" customFormat="1" ht="49.5" x14ac:dyDescent="0.3">
      <c r="A88" s="223">
        <v>166</v>
      </c>
      <c r="B88" s="223">
        <v>74</v>
      </c>
      <c r="C88" s="95" t="s">
        <v>29</v>
      </c>
      <c r="D88" s="152" t="s">
        <v>57</v>
      </c>
      <c r="E88" s="95" t="s">
        <v>22</v>
      </c>
      <c r="F88" s="95">
        <v>110</v>
      </c>
      <c r="G88" s="95">
        <v>33</v>
      </c>
      <c r="H88" s="5">
        <v>68</v>
      </c>
      <c r="I88" s="17" t="s">
        <v>348</v>
      </c>
      <c r="J88" s="94" t="s">
        <v>285</v>
      </c>
    </row>
    <row r="89" spans="1:12" s="119" customFormat="1" ht="61.5" customHeight="1" x14ac:dyDescent="0.3">
      <c r="A89" s="223">
        <v>167</v>
      </c>
      <c r="B89" s="223">
        <v>75</v>
      </c>
      <c r="C89" s="186" t="s">
        <v>30</v>
      </c>
      <c r="D89" s="208" t="s">
        <v>286</v>
      </c>
      <c r="E89" s="187" t="s">
        <v>287</v>
      </c>
      <c r="F89" s="180">
        <v>5.0000000000000001E-3</v>
      </c>
      <c r="G89" s="180">
        <v>5.0000000000000001E-3</v>
      </c>
      <c r="H89" s="188">
        <v>3.0000000000000001E-3</v>
      </c>
      <c r="I89" s="184">
        <f t="shared" si="6"/>
        <v>60</v>
      </c>
      <c r="J89" s="212"/>
      <c r="K89" s="156"/>
    </row>
    <row r="90" spans="1:12" s="119" customFormat="1" ht="35.25" customHeight="1" x14ac:dyDescent="0.3">
      <c r="A90" s="223">
        <v>168</v>
      </c>
      <c r="B90" s="223">
        <v>76</v>
      </c>
      <c r="C90" s="153" t="s">
        <v>31</v>
      </c>
      <c r="D90" s="154" t="s">
        <v>288</v>
      </c>
      <c r="E90" s="155" t="s">
        <v>34</v>
      </c>
      <c r="F90" s="106">
        <v>42</v>
      </c>
      <c r="G90" s="95">
        <v>1</v>
      </c>
      <c r="H90" s="157">
        <v>0</v>
      </c>
      <c r="I90" s="17">
        <f>H90/G90*100</f>
        <v>0</v>
      </c>
      <c r="J90" s="14"/>
      <c r="K90" s="158"/>
    </row>
    <row r="91" spans="1:12" s="41" customFormat="1" ht="19.5" customHeight="1" x14ac:dyDescent="0.3">
      <c r="A91" s="224"/>
      <c r="B91" s="224"/>
      <c r="C91" s="234" t="s">
        <v>342</v>
      </c>
      <c r="D91" s="234"/>
      <c r="E91" s="234"/>
      <c r="F91" s="234"/>
      <c r="G91" s="234"/>
      <c r="H91" s="234"/>
      <c r="I91" s="234"/>
      <c r="J91" s="234"/>
      <c r="K91" s="229"/>
      <c r="L91" s="40"/>
    </row>
    <row r="92" spans="1:12" s="43" customFormat="1" ht="19.5" customHeight="1" x14ac:dyDescent="0.3">
      <c r="A92" s="223"/>
      <c r="B92" s="223"/>
      <c r="C92" s="239" t="s">
        <v>357</v>
      </c>
      <c r="D92" s="239"/>
      <c r="E92" s="239"/>
      <c r="F92" s="239"/>
      <c r="G92" s="239"/>
      <c r="H92" s="239"/>
      <c r="I92" s="239"/>
      <c r="J92" s="239"/>
      <c r="K92" s="42"/>
      <c r="L92" s="42"/>
    </row>
    <row r="93" spans="1:12" s="43" customFormat="1" ht="33" x14ac:dyDescent="0.3">
      <c r="A93" s="223">
        <v>1</v>
      </c>
      <c r="B93" s="223">
        <v>77</v>
      </c>
      <c r="C93" s="18" t="s">
        <v>8</v>
      </c>
      <c r="D93" s="14" t="s">
        <v>9</v>
      </c>
      <c r="E93" s="36" t="s">
        <v>10</v>
      </c>
      <c r="F93" s="36">
        <v>8</v>
      </c>
      <c r="G93" s="36">
        <v>9</v>
      </c>
      <c r="H93" s="47">
        <v>9</v>
      </c>
      <c r="I93" s="17">
        <f t="shared" ref="I93" si="7">H93/G93*100</f>
        <v>100</v>
      </c>
      <c r="J93" s="11"/>
      <c r="K93" s="58"/>
      <c r="L93" s="58"/>
    </row>
    <row r="94" spans="1:12" s="43" customFormat="1" ht="39" customHeight="1" x14ac:dyDescent="0.3">
      <c r="A94" s="223">
        <v>2</v>
      </c>
      <c r="B94" s="223">
        <v>78</v>
      </c>
      <c r="C94" s="18" t="s">
        <v>11</v>
      </c>
      <c r="D94" s="14" t="s">
        <v>12</v>
      </c>
      <c r="E94" s="36" t="s">
        <v>13</v>
      </c>
      <c r="F94" s="36">
        <v>140</v>
      </c>
      <c r="G94" s="36">
        <v>141</v>
      </c>
      <c r="H94" s="36">
        <v>145</v>
      </c>
      <c r="I94" s="17">
        <f>H94/G94*100</f>
        <v>102.83687943262412</v>
      </c>
      <c r="J94" s="11"/>
      <c r="K94" s="42"/>
      <c r="L94" s="42"/>
    </row>
    <row r="95" spans="1:12" s="43" customFormat="1" ht="28.5" customHeight="1" x14ac:dyDescent="0.3">
      <c r="A95" s="223">
        <v>3</v>
      </c>
      <c r="B95" s="223">
        <v>79</v>
      </c>
      <c r="C95" s="18" t="s">
        <v>15</v>
      </c>
      <c r="D95" s="14" t="s">
        <v>14</v>
      </c>
      <c r="E95" s="36" t="s">
        <v>13</v>
      </c>
      <c r="F95" s="36">
        <v>30</v>
      </c>
      <c r="G95" s="36">
        <v>47</v>
      </c>
      <c r="H95" s="47">
        <v>47</v>
      </c>
      <c r="I95" s="17">
        <f>H95/G95*100</f>
        <v>100</v>
      </c>
      <c r="J95" s="11"/>
      <c r="K95" s="42"/>
      <c r="L95" s="42"/>
    </row>
    <row r="96" spans="1:12" s="43" customFormat="1" ht="19.5" customHeight="1" x14ac:dyDescent="0.3">
      <c r="A96" s="223">
        <v>4</v>
      </c>
      <c r="B96" s="223">
        <v>80</v>
      </c>
      <c r="C96" s="18" t="s">
        <v>17</v>
      </c>
      <c r="D96" s="14" t="s">
        <v>16</v>
      </c>
      <c r="E96" s="36" t="s">
        <v>13</v>
      </c>
      <c r="F96" s="36">
        <v>463</v>
      </c>
      <c r="G96" s="36">
        <v>463</v>
      </c>
      <c r="H96" s="36">
        <v>469</v>
      </c>
      <c r="I96" s="17">
        <f>H96/G96*100</f>
        <v>101.29589632829375</v>
      </c>
      <c r="J96" s="11"/>
      <c r="K96" s="42"/>
      <c r="L96" s="42"/>
    </row>
    <row r="97" spans="1:12" s="43" customFormat="1" ht="21.75" customHeight="1" x14ac:dyDescent="0.3">
      <c r="A97" s="223">
        <v>5</v>
      </c>
      <c r="B97" s="223">
        <v>81</v>
      </c>
      <c r="C97" s="18" t="s">
        <v>23</v>
      </c>
      <c r="D97" s="14" t="s">
        <v>18</v>
      </c>
      <c r="E97" s="36" t="s">
        <v>13</v>
      </c>
      <c r="F97" s="36">
        <v>372</v>
      </c>
      <c r="G97" s="36">
        <v>375</v>
      </c>
      <c r="H97" s="47">
        <v>376</v>
      </c>
      <c r="I97" s="17">
        <f t="shared" ref="I97" si="8">H97/G97*100</f>
        <v>100.26666666666667</v>
      </c>
      <c r="J97" s="11"/>
      <c r="K97" s="42"/>
      <c r="L97" s="42"/>
    </row>
    <row r="98" spans="1:12" s="43" customFormat="1" ht="33" x14ac:dyDescent="0.3">
      <c r="A98" s="223">
        <v>6</v>
      </c>
      <c r="B98" s="223">
        <v>82</v>
      </c>
      <c r="C98" s="18" t="s">
        <v>28</v>
      </c>
      <c r="D98" s="14" t="s">
        <v>19</v>
      </c>
      <c r="E98" s="36" t="s">
        <v>20</v>
      </c>
      <c r="F98" s="36">
        <v>91.7</v>
      </c>
      <c r="G98" s="36">
        <v>91.7</v>
      </c>
      <c r="H98" s="17">
        <v>92</v>
      </c>
      <c r="I98" s="17">
        <f>H98/G98*100</f>
        <v>100.32715376226827</v>
      </c>
      <c r="J98" s="11"/>
      <c r="K98" s="42"/>
      <c r="L98" s="42"/>
    </row>
    <row r="99" spans="1:12" s="43" customFormat="1" ht="148.5" x14ac:dyDescent="0.3">
      <c r="A99" s="223">
        <v>7</v>
      </c>
      <c r="B99" s="223">
        <v>83</v>
      </c>
      <c r="C99" s="18" t="s">
        <v>29</v>
      </c>
      <c r="D99" s="14" t="s">
        <v>21</v>
      </c>
      <c r="E99" s="36" t="s">
        <v>20</v>
      </c>
      <c r="F99" s="17">
        <v>195</v>
      </c>
      <c r="G99" s="17">
        <v>95</v>
      </c>
      <c r="H99" s="17">
        <v>95.1</v>
      </c>
      <c r="I99" s="17">
        <f>H99/G99*100</f>
        <v>100.10526315789474</v>
      </c>
      <c r="J99" s="14" t="s">
        <v>150</v>
      </c>
      <c r="K99" s="42"/>
      <c r="L99" s="42"/>
    </row>
    <row r="100" spans="1:12" s="43" customFormat="1" ht="36.75" customHeight="1" x14ac:dyDescent="0.3">
      <c r="A100" s="223">
        <v>8</v>
      </c>
      <c r="B100" s="223">
        <v>84</v>
      </c>
      <c r="C100" s="18" t="s">
        <v>30</v>
      </c>
      <c r="D100" s="14" t="s">
        <v>88</v>
      </c>
      <c r="E100" s="36" t="s">
        <v>20</v>
      </c>
      <c r="F100" s="36">
        <v>1.5</v>
      </c>
      <c r="G100" s="36">
        <v>1.6</v>
      </c>
      <c r="H100" s="13">
        <v>1.6</v>
      </c>
      <c r="I100" s="17">
        <f>H100/G100*100</f>
        <v>100</v>
      </c>
      <c r="J100" s="19"/>
      <c r="K100" s="42"/>
      <c r="L100" s="42"/>
    </row>
    <row r="101" spans="1:12" s="43" customFormat="1" ht="71.25" customHeight="1" x14ac:dyDescent="0.3">
      <c r="A101" s="223">
        <v>9</v>
      </c>
      <c r="B101" s="223">
        <v>85</v>
      </c>
      <c r="C101" s="18" t="s">
        <v>31</v>
      </c>
      <c r="D101" s="14" t="s">
        <v>154</v>
      </c>
      <c r="E101" s="36" t="s">
        <v>13</v>
      </c>
      <c r="F101" s="20">
        <v>995</v>
      </c>
      <c r="G101" s="36">
        <v>321</v>
      </c>
      <c r="H101" s="13">
        <v>321</v>
      </c>
      <c r="I101" s="17">
        <f t="shared" ref="I101" si="9">H101/G101*100</f>
        <v>100</v>
      </c>
      <c r="J101" s="19"/>
      <c r="K101" s="42"/>
      <c r="L101" s="42"/>
    </row>
    <row r="102" spans="1:12" s="44" customFormat="1" x14ac:dyDescent="0.3">
      <c r="A102" s="223"/>
      <c r="B102" s="223"/>
      <c r="C102" s="239" t="s">
        <v>358</v>
      </c>
      <c r="D102" s="239"/>
      <c r="E102" s="239"/>
      <c r="F102" s="239"/>
      <c r="G102" s="239"/>
      <c r="H102" s="239"/>
      <c r="I102" s="239"/>
      <c r="J102" s="239"/>
      <c r="K102" s="42"/>
      <c r="L102" s="42"/>
    </row>
    <row r="103" spans="1:12" s="120" customFormat="1" ht="67.5" customHeight="1" x14ac:dyDescent="0.3">
      <c r="A103" s="223">
        <v>79</v>
      </c>
      <c r="B103" s="223">
        <v>86</v>
      </c>
      <c r="C103" s="6" t="s">
        <v>8</v>
      </c>
      <c r="D103" s="116" t="s">
        <v>212</v>
      </c>
      <c r="E103" s="117" t="s">
        <v>7</v>
      </c>
      <c r="F103" s="118">
        <v>1</v>
      </c>
      <c r="G103" s="118">
        <v>3.1</v>
      </c>
      <c r="H103" s="118">
        <v>3.5</v>
      </c>
      <c r="I103" s="17">
        <f>H103/G103*100</f>
        <v>112.9032258064516</v>
      </c>
      <c r="J103" s="111" t="s">
        <v>336</v>
      </c>
      <c r="K103" s="171"/>
      <c r="L103" s="119"/>
    </row>
    <row r="104" spans="1:12" s="120" customFormat="1" ht="59.25" customHeight="1" x14ac:dyDescent="0.3">
      <c r="A104" s="223">
        <v>80</v>
      </c>
      <c r="B104" s="223">
        <v>87</v>
      </c>
      <c r="C104" s="6" t="s">
        <v>11</v>
      </c>
      <c r="D104" s="116" t="s">
        <v>213</v>
      </c>
      <c r="E104" s="117" t="s">
        <v>24</v>
      </c>
      <c r="F104" s="118">
        <v>110</v>
      </c>
      <c r="G104" s="118">
        <v>130</v>
      </c>
      <c r="H104" s="118">
        <v>136</v>
      </c>
      <c r="I104" s="17">
        <f>H104/G104*100</f>
        <v>104.61538461538463</v>
      </c>
      <c r="J104" s="111" t="s">
        <v>337</v>
      </c>
      <c r="K104" s="119"/>
      <c r="L104" s="119"/>
    </row>
    <row r="105" spans="1:12" s="120" customFormat="1" ht="54" customHeight="1" x14ac:dyDescent="0.3">
      <c r="A105" s="223">
        <v>81</v>
      </c>
      <c r="B105" s="223">
        <v>88</v>
      </c>
      <c r="C105" s="6" t="s">
        <v>15</v>
      </c>
      <c r="D105" s="116" t="s">
        <v>214</v>
      </c>
      <c r="E105" s="117" t="s">
        <v>7</v>
      </c>
      <c r="F105" s="118">
        <v>1</v>
      </c>
      <c r="G105" s="118">
        <v>1.2</v>
      </c>
      <c r="H105" s="118">
        <v>1.22</v>
      </c>
      <c r="I105" s="17">
        <f>H105/G105*100</f>
        <v>101.66666666666666</v>
      </c>
      <c r="J105" s="111" t="s">
        <v>337</v>
      </c>
      <c r="K105" s="119"/>
      <c r="L105" s="119"/>
    </row>
    <row r="106" spans="1:12" s="44" customFormat="1" ht="144" customHeight="1" x14ac:dyDescent="0.3">
      <c r="A106" s="223">
        <v>82</v>
      </c>
      <c r="B106" s="223">
        <v>89</v>
      </c>
      <c r="C106" s="6" t="s">
        <v>17</v>
      </c>
      <c r="D106" s="116" t="s">
        <v>215</v>
      </c>
      <c r="E106" s="147" t="s">
        <v>7</v>
      </c>
      <c r="F106" s="17">
        <v>0</v>
      </c>
      <c r="G106" s="17">
        <v>22.2</v>
      </c>
      <c r="H106" s="17">
        <v>22.2</v>
      </c>
      <c r="I106" s="17">
        <f>H106/G106*100</f>
        <v>100</v>
      </c>
      <c r="J106" s="111" t="s">
        <v>335</v>
      </c>
      <c r="K106" s="42"/>
      <c r="L106" s="42"/>
    </row>
    <row r="107" spans="1:12" s="120" customFormat="1" ht="95.25" customHeight="1" x14ac:dyDescent="0.3">
      <c r="A107" s="223">
        <v>83</v>
      </c>
      <c r="B107" s="223">
        <v>90</v>
      </c>
      <c r="C107" s="6" t="s">
        <v>23</v>
      </c>
      <c r="D107" s="116" t="s">
        <v>216</v>
      </c>
      <c r="E107" s="117" t="s">
        <v>7</v>
      </c>
      <c r="F107" s="118">
        <v>0</v>
      </c>
      <c r="G107" s="118">
        <v>0.68</v>
      </c>
      <c r="H107" s="118">
        <v>0.76</v>
      </c>
      <c r="I107" s="17">
        <f t="shared" ref="I107" si="10">H107/G107*100</f>
        <v>111.76470588235294</v>
      </c>
      <c r="J107" s="111" t="s">
        <v>338</v>
      </c>
      <c r="K107" s="119"/>
      <c r="L107" s="119"/>
    </row>
    <row r="108" spans="1:12" s="120" customFormat="1" ht="73.5" customHeight="1" x14ac:dyDescent="0.3">
      <c r="A108" s="223">
        <v>84</v>
      </c>
      <c r="B108" s="223">
        <v>91</v>
      </c>
      <c r="C108" s="6" t="s">
        <v>28</v>
      </c>
      <c r="D108" s="116" t="s">
        <v>217</v>
      </c>
      <c r="E108" s="117" t="s">
        <v>218</v>
      </c>
      <c r="F108" s="117">
        <v>3.95</v>
      </c>
      <c r="G108" s="117">
        <v>4</v>
      </c>
      <c r="H108" s="117">
        <v>11.11</v>
      </c>
      <c r="I108" s="17" t="s">
        <v>349</v>
      </c>
      <c r="J108" s="111" t="s">
        <v>339</v>
      </c>
      <c r="K108" s="119"/>
      <c r="L108" s="119"/>
    </row>
    <row r="109" spans="1:12" s="44" customFormat="1" ht="24.75" customHeight="1" x14ac:dyDescent="0.3">
      <c r="A109" s="223"/>
      <c r="B109" s="223"/>
      <c r="C109" s="252" t="s">
        <v>359</v>
      </c>
      <c r="D109" s="253"/>
      <c r="E109" s="253"/>
      <c r="F109" s="253"/>
      <c r="G109" s="253"/>
      <c r="H109" s="253"/>
      <c r="I109" s="253"/>
      <c r="J109" s="254"/>
      <c r="K109" s="42"/>
      <c r="L109" s="42"/>
    </row>
    <row r="110" spans="1:12" s="44" customFormat="1" ht="57" customHeight="1" x14ac:dyDescent="0.3">
      <c r="A110" s="223">
        <v>140</v>
      </c>
      <c r="B110" s="223">
        <v>92</v>
      </c>
      <c r="C110" s="36" t="s">
        <v>8</v>
      </c>
      <c r="D110" s="46" t="s">
        <v>54</v>
      </c>
      <c r="E110" s="4" t="s">
        <v>55</v>
      </c>
      <c r="F110" s="4">
        <v>8</v>
      </c>
      <c r="G110" s="36">
        <v>8</v>
      </c>
      <c r="H110" s="36">
        <v>8</v>
      </c>
      <c r="I110" s="17">
        <f t="shared" ref="I110:I118" si="11">H110/G110*100</f>
        <v>100</v>
      </c>
      <c r="J110" s="50"/>
      <c r="K110" s="42"/>
      <c r="L110" s="42"/>
    </row>
    <row r="111" spans="1:12" s="44" customFormat="1" ht="96.75" customHeight="1" x14ac:dyDescent="0.3">
      <c r="A111" s="223">
        <v>141</v>
      </c>
      <c r="B111" s="223">
        <v>93</v>
      </c>
      <c r="C111" s="36" t="s">
        <v>11</v>
      </c>
      <c r="D111" s="90" t="s">
        <v>238</v>
      </c>
      <c r="E111" s="4" t="s">
        <v>77</v>
      </c>
      <c r="F111" s="95" t="s">
        <v>51</v>
      </c>
      <c r="G111" s="36">
        <v>2.4</v>
      </c>
      <c r="H111" s="95" t="s">
        <v>51</v>
      </c>
      <c r="I111" s="17">
        <v>100</v>
      </c>
      <c r="J111" s="50"/>
      <c r="K111" s="42"/>
      <c r="L111" s="42"/>
    </row>
    <row r="112" spans="1:12" s="44" customFormat="1" ht="126" customHeight="1" x14ac:dyDescent="0.3">
      <c r="A112" s="223">
        <v>142</v>
      </c>
      <c r="B112" s="223">
        <v>94</v>
      </c>
      <c r="C112" s="36" t="s">
        <v>15</v>
      </c>
      <c r="D112" s="90" t="s">
        <v>78</v>
      </c>
      <c r="E112" s="4" t="s">
        <v>77</v>
      </c>
      <c r="F112" s="95" t="s">
        <v>51</v>
      </c>
      <c r="G112" s="36">
        <v>2.4</v>
      </c>
      <c r="H112" s="95">
        <v>2.403</v>
      </c>
      <c r="I112" s="17">
        <f>H112/G112*100</f>
        <v>100.125</v>
      </c>
      <c r="J112" s="131" t="s">
        <v>239</v>
      </c>
      <c r="K112" s="42"/>
      <c r="L112" s="42"/>
    </row>
    <row r="113" spans="1:12" s="44" customFormat="1" ht="70.5" customHeight="1" x14ac:dyDescent="0.3">
      <c r="A113" s="223">
        <v>143</v>
      </c>
      <c r="B113" s="223">
        <v>95</v>
      </c>
      <c r="C113" s="258" t="s">
        <v>17</v>
      </c>
      <c r="D113" s="264" t="s">
        <v>240</v>
      </c>
      <c r="E113" s="4" t="s">
        <v>241</v>
      </c>
      <c r="F113" s="95" t="s">
        <v>51</v>
      </c>
      <c r="G113" s="95">
        <v>1</v>
      </c>
      <c r="H113" s="95">
        <v>1</v>
      </c>
      <c r="I113" s="17">
        <f t="shared" si="11"/>
        <v>100</v>
      </c>
      <c r="J113" s="266" t="s">
        <v>242</v>
      </c>
      <c r="K113" s="42"/>
      <c r="L113" s="42"/>
    </row>
    <row r="114" spans="1:12" s="44" customFormat="1" ht="74.25" customHeight="1" x14ac:dyDescent="0.3">
      <c r="A114" s="223"/>
      <c r="B114" s="223"/>
      <c r="C114" s="260"/>
      <c r="D114" s="265"/>
      <c r="E114" s="36" t="s">
        <v>77</v>
      </c>
      <c r="F114" s="95" t="s">
        <v>51</v>
      </c>
      <c r="G114" s="36">
        <v>1.609</v>
      </c>
      <c r="H114" s="36">
        <v>1.609</v>
      </c>
      <c r="I114" s="17">
        <f t="shared" si="11"/>
        <v>100</v>
      </c>
      <c r="J114" s="267"/>
      <c r="K114" s="42"/>
      <c r="L114" s="42"/>
    </row>
    <row r="115" spans="1:12" s="120" customFormat="1" ht="81" customHeight="1" x14ac:dyDescent="0.3">
      <c r="A115" s="223">
        <v>144</v>
      </c>
      <c r="B115" s="223">
        <v>96</v>
      </c>
      <c r="C115" s="36" t="s">
        <v>23</v>
      </c>
      <c r="D115" s="14" t="s">
        <v>243</v>
      </c>
      <c r="E115" s="36" t="s">
        <v>77</v>
      </c>
      <c r="F115" s="36">
        <v>110.852</v>
      </c>
      <c r="G115" s="36">
        <v>91.733000000000004</v>
      </c>
      <c r="H115" s="36">
        <v>91.733000000000004</v>
      </c>
      <c r="I115" s="17">
        <f t="shared" si="11"/>
        <v>100</v>
      </c>
      <c r="J115" s="36"/>
      <c r="K115" s="119"/>
      <c r="L115" s="119"/>
    </row>
    <row r="116" spans="1:12" s="120" customFormat="1" ht="105" customHeight="1" x14ac:dyDescent="0.3">
      <c r="A116" s="223">
        <v>145</v>
      </c>
      <c r="B116" s="223">
        <v>97</v>
      </c>
      <c r="C116" s="36" t="s">
        <v>28</v>
      </c>
      <c r="D116" s="14" t="s">
        <v>81</v>
      </c>
      <c r="E116" s="36" t="s">
        <v>7</v>
      </c>
      <c r="F116" s="36" t="s">
        <v>36</v>
      </c>
      <c r="G116" s="36">
        <v>87.84</v>
      </c>
      <c r="H116" s="36">
        <v>87.84</v>
      </c>
      <c r="I116" s="17">
        <f t="shared" si="11"/>
        <v>100</v>
      </c>
      <c r="J116" s="110"/>
      <c r="K116" s="119"/>
      <c r="L116" s="119"/>
    </row>
    <row r="117" spans="1:12" s="44" customFormat="1" ht="67.5" customHeight="1" x14ac:dyDescent="0.3">
      <c r="A117" s="223">
        <v>146</v>
      </c>
      <c r="B117" s="223">
        <v>98</v>
      </c>
      <c r="C117" s="36" t="s">
        <v>29</v>
      </c>
      <c r="D117" s="14" t="s">
        <v>244</v>
      </c>
      <c r="E117" s="36" t="s">
        <v>34</v>
      </c>
      <c r="F117" s="36">
        <v>32</v>
      </c>
      <c r="G117" s="36">
        <v>37</v>
      </c>
      <c r="H117" s="36">
        <v>37</v>
      </c>
      <c r="I117" s="17">
        <f t="shared" si="11"/>
        <v>100</v>
      </c>
      <c r="J117" s="59"/>
      <c r="K117" s="42"/>
      <c r="L117" s="42"/>
    </row>
    <row r="118" spans="1:12" s="120" customFormat="1" ht="101.25" customHeight="1" x14ac:dyDescent="0.3">
      <c r="A118" s="223">
        <v>147</v>
      </c>
      <c r="B118" s="223">
        <v>99</v>
      </c>
      <c r="C118" s="36" t="s">
        <v>30</v>
      </c>
      <c r="D118" s="90" t="s">
        <v>80</v>
      </c>
      <c r="E118" s="4" t="s">
        <v>74</v>
      </c>
      <c r="F118" s="36" t="s">
        <v>51</v>
      </c>
      <c r="G118" s="132">
        <v>1</v>
      </c>
      <c r="H118" s="36">
        <v>1</v>
      </c>
      <c r="I118" s="17">
        <f t="shared" si="11"/>
        <v>100</v>
      </c>
      <c r="J118" s="133"/>
      <c r="K118" s="119"/>
      <c r="L118" s="119"/>
    </row>
    <row r="119" spans="1:12" s="120" customFormat="1" ht="87.75" customHeight="1" x14ac:dyDescent="0.3">
      <c r="A119" s="223">
        <v>148</v>
      </c>
      <c r="B119" s="223">
        <v>100</v>
      </c>
      <c r="C119" s="36" t="s">
        <v>31</v>
      </c>
      <c r="D119" s="14" t="s">
        <v>79</v>
      </c>
      <c r="E119" s="36" t="s">
        <v>74</v>
      </c>
      <c r="F119" s="36" t="s">
        <v>36</v>
      </c>
      <c r="G119" s="36">
        <v>1</v>
      </c>
      <c r="H119" s="36">
        <v>1</v>
      </c>
      <c r="I119" s="17">
        <f t="shared" ref="I119:I125" si="12">H119/G119*100</f>
        <v>100</v>
      </c>
      <c r="J119" s="134"/>
      <c r="K119" s="119"/>
      <c r="L119" s="119"/>
    </row>
    <row r="120" spans="1:12" s="44" customFormat="1" ht="180.75" customHeight="1" x14ac:dyDescent="0.3">
      <c r="A120" s="223">
        <v>149</v>
      </c>
      <c r="B120" s="223">
        <v>101</v>
      </c>
      <c r="C120" s="36" t="s">
        <v>32</v>
      </c>
      <c r="D120" s="14" t="s">
        <v>245</v>
      </c>
      <c r="E120" s="36" t="s">
        <v>34</v>
      </c>
      <c r="F120" s="36" t="s">
        <v>36</v>
      </c>
      <c r="G120" s="36">
        <v>12</v>
      </c>
      <c r="H120" s="36">
        <v>12</v>
      </c>
      <c r="I120" s="17">
        <f t="shared" si="12"/>
        <v>100</v>
      </c>
      <c r="J120" s="62" t="s">
        <v>246</v>
      </c>
      <c r="K120" s="42"/>
      <c r="L120" s="42"/>
    </row>
    <row r="121" spans="1:12" s="120" customFormat="1" ht="123" customHeight="1" x14ac:dyDescent="0.3">
      <c r="A121" s="223">
        <v>150</v>
      </c>
      <c r="B121" s="223">
        <v>102</v>
      </c>
      <c r="C121" s="36" t="s">
        <v>38</v>
      </c>
      <c r="D121" s="14" t="s">
        <v>247</v>
      </c>
      <c r="E121" s="36" t="s">
        <v>22</v>
      </c>
      <c r="F121" s="36" t="s">
        <v>36</v>
      </c>
      <c r="G121" s="36">
        <v>1</v>
      </c>
      <c r="H121" s="36">
        <v>1</v>
      </c>
      <c r="I121" s="17">
        <f t="shared" si="12"/>
        <v>100</v>
      </c>
      <c r="J121" s="110" t="s">
        <v>248</v>
      </c>
      <c r="K121" s="119"/>
      <c r="L121" s="119"/>
    </row>
    <row r="122" spans="1:12" s="120" customFormat="1" ht="91.5" customHeight="1" x14ac:dyDescent="0.3">
      <c r="A122" s="223">
        <v>151</v>
      </c>
      <c r="B122" s="223">
        <v>103</v>
      </c>
      <c r="C122" s="36" t="s">
        <v>39</v>
      </c>
      <c r="D122" s="90" t="s">
        <v>249</v>
      </c>
      <c r="E122" s="95" t="s">
        <v>34</v>
      </c>
      <c r="F122" s="36" t="s">
        <v>36</v>
      </c>
      <c r="G122" s="4">
        <v>12</v>
      </c>
      <c r="H122" s="4">
        <v>12</v>
      </c>
      <c r="I122" s="17">
        <f t="shared" si="12"/>
        <v>100</v>
      </c>
      <c r="J122" s="62"/>
      <c r="K122" s="119"/>
      <c r="L122" s="119"/>
    </row>
    <row r="123" spans="1:12" s="120" customFormat="1" ht="102.75" customHeight="1" x14ac:dyDescent="0.3">
      <c r="A123" s="223">
        <v>152</v>
      </c>
      <c r="B123" s="223">
        <v>104</v>
      </c>
      <c r="C123" s="36" t="s">
        <v>40</v>
      </c>
      <c r="D123" s="90" t="s">
        <v>250</v>
      </c>
      <c r="E123" s="95" t="s">
        <v>7</v>
      </c>
      <c r="F123" s="4" t="s">
        <v>36</v>
      </c>
      <c r="G123" s="4">
        <v>100</v>
      </c>
      <c r="H123" s="4">
        <v>100</v>
      </c>
      <c r="I123" s="17">
        <f t="shared" si="12"/>
        <v>100</v>
      </c>
      <c r="J123" s="36"/>
      <c r="K123" s="119"/>
      <c r="L123" s="119"/>
    </row>
    <row r="124" spans="1:12" s="120" customFormat="1" ht="129.75" customHeight="1" x14ac:dyDescent="0.3">
      <c r="A124" s="223">
        <v>153</v>
      </c>
      <c r="B124" s="223">
        <v>105</v>
      </c>
      <c r="C124" s="36" t="s">
        <v>41</v>
      </c>
      <c r="D124" s="90" t="s">
        <v>251</v>
      </c>
      <c r="E124" s="95" t="s">
        <v>34</v>
      </c>
      <c r="F124" s="4" t="s">
        <v>36</v>
      </c>
      <c r="G124" s="4">
        <v>1</v>
      </c>
      <c r="H124" s="4">
        <v>1</v>
      </c>
      <c r="I124" s="17">
        <f t="shared" si="12"/>
        <v>100</v>
      </c>
      <c r="J124" s="36"/>
      <c r="K124" s="119"/>
      <c r="L124" s="119"/>
    </row>
    <row r="125" spans="1:12" s="120" customFormat="1" ht="129.75" customHeight="1" x14ac:dyDescent="0.3">
      <c r="A125" s="223">
        <v>154</v>
      </c>
      <c r="B125" s="223">
        <v>106</v>
      </c>
      <c r="C125" s="36" t="s">
        <v>44</v>
      </c>
      <c r="D125" s="90" t="s">
        <v>253</v>
      </c>
      <c r="E125" s="95" t="s">
        <v>34</v>
      </c>
      <c r="F125" s="4" t="s">
        <v>36</v>
      </c>
      <c r="G125" s="4">
        <v>15</v>
      </c>
      <c r="H125" s="4">
        <v>15</v>
      </c>
      <c r="I125" s="17">
        <f t="shared" si="12"/>
        <v>100</v>
      </c>
      <c r="J125" s="36"/>
      <c r="K125" s="119"/>
      <c r="L125" s="119"/>
    </row>
    <row r="126" spans="1:12" s="43" customFormat="1" ht="18.75" customHeight="1" x14ac:dyDescent="0.3">
      <c r="A126" s="223"/>
      <c r="B126" s="223"/>
      <c r="C126" s="239" t="s">
        <v>360</v>
      </c>
      <c r="D126" s="239"/>
      <c r="E126" s="239"/>
      <c r="F126" s="239"/>
      <c r="G126" s="239"/>
      <c r="H126" s="239"/>
      <c r="I126" s="239"/>
      <c r="J126" s="239"/>
      <c r="K126" s="42"/>
      <c r="L126" s="42"/>
    </row>
    <row r="127" spans="1:12" s="43" customFormat="1" ht="78.75" customHeight="1" x14ac:dyDescent="0.3">
      <c r="A127" s="223">
        <v>59</v>
      </c>
      <c r="B127" s="223">
        <v>107</v>
      </c>
      <c r="C127" s="6" t="s">
        <v>8</v>
      </c>
      <c r="D127" s="94" t="s">
        <v>199</v>
      </c>
      <c r="E127" s="4" t="s">
        <v>22</v>
      </c>
      <c r="F127" s="4">
        <v>635</v>
      </c>
      <c r="G127" s="4">
        <v>625</v>
      </c>
      <c r="H127" s="114" t="s">
        <v>200</v>
      </c>
      <c r="I127" s="17">
        <f>G127/H127*100</f>
        <v>93.00595238095238</v>
      </c>
      <c r="J127" s="94" t="s">
        <v>201</v>
      </c>
      <c r="K127" s="174"/>
      <c r="L127" s="232"/>
    </row>
    <row r="128" spans="1:12" s="43" customFormat="1" ht="87" customHeight="1" x14ac:dyDescent="0.3">
      <c r="A128" s="223">
        <v>60</v>
      </c>
      <c r="B128" s="223">
        <v>108</v>
      </c>
      <c r="C128" s="6" t="s">
        <v>11</v>
      </c>
      <c r="D128" s="94" t="s">
        <v>202</v>
      </c>
      <c r="E128" s="4" t="s">
        <v>7</v>
      </c>
      <c r="F128" s="4">
        <v>69</v>
      </c>
      <c r="G128" s="4">
        <v>70</v>
      </c>
      <c r="H128" s="114" t="s">
        <v>203</v>
      </c>
      <c r="I128" s="17">
        <f>H128/G128*100</f>
        <v>126</v>
      </c>
      <c r="J128" s="94"/>
      <c r="K128" s="42"/>
      <c r="L128" s="42"/>
    </row>
    <row r="129" spans="1:12" s="43" customFormat="1" ht="115.5" customHeight="1" x14ac:dyDescent="0.3">
      <c r="A129" s="223">
        <v>61</v>
      </c>
      <c r="B129" s="223">
        <v>109</v>
      </c>
      <c r="C129" s="6" t="s">
        <v>15</v>
      </c>
      <c r="D129" s="46" t="s">
        <v>66</v>
      </c>
      <c r="E129" s="4" t="s">
        <v>7</v>
      </c>
      <c r="F129" s="18" t="s">
        <v>204</v>
      </c>
      <c r="G129" s="4">
        <v>87</v>
      </c>
      <c r="H129" s="114" t="s">
        <v>205</v>
      </c>
      <c r="I129" s="17">
        <f>H129/G129*100</f>
        <v>144.91954022988506</v>
      </c>
      <c r="J129" s="16"/>
      <c r="K129" s="42"/>
      <c r="L129" s="42"/>
    </row>
    <row r="130" spans="1:12" s="43" customFormat="1" ht="173.25" customHeight="1" x14ac:dyDescent="0.3">
      <c r="A130" s="223">
        <v>62</v>
      </c>
      <c r="B130" s="223">
        <v>110</v>
      </c>
      <c r="C130" s="6" t="s">
        <v>17</v>
      </c>
      <c r="D130" s="46" t="s">
        <v>209</v>
      </c>
      <c r="E130" s="4" t="s">
        <v>7</v>
      </c>
      <c r="F130" s="18" t="s">
        <v>210</v>
      </c>
      <c r="G130" s="4">
        <v>87</v>
      </c>
      <c r="H130" s="114" t="s">
        <v>211</v>
      </c>
      <c r="I130" s="17">
        <f>H130/G130*100</f>
        <v>100.06896551724138</v>
      </c>
      <c r="J130" s="16"/>
      <c r="K130" s="42"/>
      <c r="L130" s="42"/>
    </row>
    <row r="131" spans="1:12" s="43" customFormat="1" ht="63" customHeight="1" x14ac:dyDescent="0.3">
      <c r="A131" s="223">
        <v>63</v>
      </c>
      <c r="B131" s="223">
        <v>111</v>
      </c>
      <c r="C131" s="6" t="s">
        <v>23</v>
      </c>
      <c r="D131" s="46" t="s">
        <v>206</v>
      </c>
      <c r="E131" s="4" t="s">
        <v>22</v>
      </c>
      <c r="F131" s="115">
        <v>173</v>
      </c>
      <c r="G131" s="17">
        <v>104.6</v>
      </c>
      <c r="H131" s="18" t="s">
        <v>207</v>
      </c>
      <c r="I131" s="17">
        <f>G131/H131*100</f>
        <v>104.37038515266413</v>
      </c>
      <c r="J131" s="16"/>
      <c r="K131" s="173"/>
      <c r="L131" s="42"/>
    </row>
    <row r="132" spans="1:12" s="43" customFormat="1" ht="100.5" customHeight="1" x14ac:dyDescent="0.3">
      <c r="A132" s="223">
        <v>64</v>
      </c>
      <c r="B132" s="223">
        <v>112</v>
      </c>
      <c r="C132" s="6" t="s">
        <v>28</v>
      </c>
      <c r="D132" s="46" t="s">
        <v>208</v>
      </c>
      <c r="E132" s="4" t="s">
        <v>22</v>
      </c>
      <c r="F132" s="115">
        <v>17</v>
      </c>
      <c r="G132" s="17">
        <v>19</v>
      </c>
      <c r="H132" s="18" t="s">
        <v>76</v>
      </c>
      <c r="I132" s="17">
        <f>H132/G132*100</f>
        <v>100</v>
      </c>
      <c r="K132" s="42"/>
      <c r="L132" s="42"/>
    </row>
    <row r="133" spans="1:12" s="43" customFormat="1" x14ac:dyDescent="0.3">
      <c r="A133" s="223"/>
      <c r="B133" s="223"/>
      <c r="C133" s="239" t="s">
        <v>361</v>
      </c>
      <c r="D133" s="239"/>
      <c r="E133" s="239"/>
      <c r="F133" s="239"/>
      <c r="G133" s="239"/>
      <c r="H133" s="239"/>
      <c r="I133" s="239"/>
      <c r="J133" s="239"/>
      <c r="K133" s="42"/>
      <c r="L133" s="42"/>
    </row>
    <row r="134" spans="1:12" s="43" customFormat="1" ht="124.5" customHeight="1" x14ac:dyDescent="0.3">
      <c r="A134" s="223">
        <v>23</v>
      </c>
      <c r="B134" s="223">
        <v>113</v>
      </c>
      <c r="C134" s="15" t="s">
        <v>8</v>
      </c>
      <c r="D134" s="21" t="s">
        <v>89</v>
      </c>
      <c r="E134" s="15" t="s">
        <v>7</v>
      </c>
      <c r="F134" s="22">
        <v>105.2</v>
      </c>
      <c r="G134" s="22">
        <v>100</v>
      </c>
      <c r="H134" s="25">
        <v>102.3</v>
      </c>
      <c r="I134" s="17">
        <f t="shared" ref="I134:I137" si="13">H134/G134*100</f>
        <v>102.3</v>
      </c>
      <c r="J134" s="16"/>
      <c r="K134" s="42"/>
      <c r="L134" s="42"/>
    </row>
    <row r="135" spans="1:12" s="43" customFormat="1" ht="89.25" customHeight="1" x14ac:dyDescent="0.3">
      <c r="A135" s="223">
        <v>24</v>
      </c>
      <c r="B135" s="223">
        <v>114</v>
      </c>
      <c r="C135" s="27" t="s">
        <v>11</v>
      </c>
      <c r="D135" s="21" t="s">
        <v>90</v>
      </c>
      <c r="E135" s="15" t="s">
        <v>7</v>
      </c>
      <c r="F135" s="22">
        <v>93.6</v>
      </c>
      <c r="G135" s="22">
        <v>97</v>
      </c>
      <c r="H135" s="25">
        <v>97</v>
      </c>
      <c r="I135" s="17">
        <f>G135/H135*100</f>
        <v>100</v>
      </c>
      <c r="J135" s="16"/>
      <c r="K135" s="42"/>
      <c r="L135" s="42"/>
    </row>
    <row r="136" spans="1:12" s="43" customFormat="1" ht="75.75" customHeight="1" x14ac:dyDescent="0.3">
      <c r="A136" s="223">
        <v>25</v>
      </c>
      <c r="B136" s="223">
        <v>115</v>
      </c>
      <c r="C136" s="193" t="s">
        <v>15</v>
      </c>
      <c r="D136" s="194" t="s">
        <v>91</v>
      </c>
      <c r="E136" s="79" t="s">
        <v>34</v>
      </c>
      <c r="F136" s="13">
        <v>10</v>
      </c>
      <c r="G136" s="13">
        <v>16</v>
      </c>
      <c r="H136" s="195">
        <v>14</v>
      </c>
      <c r="I136" s="17">
        <f t="shared" si="13"/>
        <v>87.5</v>
      </c>
      <c r="J136" s="11"/>
      <c r="K136" s="42"/>
      <c r="L136" s="42"/>
    </row>
    <row r="137" spans="1:12" s="43" customFormat="1" ht="108.75" customHeight="1" x14ac:dyDescent="0.3">
      <c r="A137" s="223">
        <v>26</v>
      </c>
      <c r="B137" s="223">
        <v>116</v>
      </c>
      <c r="C137" s="27" t="s">
        <v>17</v>
      </c>
      <c r="D137" s="21" t="s">
        <v>92</v>
      </c>
      <c r="E137" s="15" t="s">
        <v>34</v>
      </c>
      <c r="F137" s="23">
        <v>36</v>
      </c>
      <c r="G137" s="23">
        <v>36</v>
      </c>
      <c r="H137" s="26">
        <v>36</v>
      </c>
      <c r="I137" s="17">
        <f t="shared" si="13"/>
        <v>100</v>
      </c>
      <c r="J137" s="16"/>
      <c r="K137" s="42"/>
      <c r="L137" s="42"/>
    </row>
    <row r="138" spans="1:12" s="43" customFormat="1" ht="138" customHeight="1" x14ac:dyDescent="0.3">
      <c r="A138" s="223">
        <v>27</v>
      </c>
      <c r="B138" s="223">
        <v>117</v>
      </c>
      <c r="C138" s="23" t="s">
        <v>23</v>
      </c>
      <c r="D138" s="24" t="s">
        <v>93</v>
      </c>
      <c r="E138" s="23" t="s">
        <v>7</v>
      </c>
      <c r="F138" s="22">
        <v>88.3</v>
      </c>
      <c r="G138" s="22">
        <v>58.05</v>
      </c>
      <c r="H138" s="28">
        <v>58.05</v>
      </c>
      <c r="I138" s="17">
        <f>H138/G138*100</f>
        <v>100</v>
      </c>
      <c r="J138" s="59"/>
      <c r="K138" s="42"/>
      <c r="L138" s="42"/>
    </row>
    <row r="139" spans="1:12" s="43" customFormat="1" ht="23.25" customHeight="1" x14ac:dyDescent="0.3">
      <c r="A139" s="223"/>
      <c r="B139" s="223"/>
      <c r="C139" s="239" t="s">
        <v>362</v>
      </c>
      <c r="D139" s="239"/>
      <c r="E139" s="239"/>
      <c r="F139" s="239"/>
      <c r="G139" s="239"/>
      <c r="H139" s="239"/>
      <c r="I139" s="239"/>
      <c r="J139" s="239"/>
      <c r="K139" s="42"/>
      <c r="L139" s="42"/>
    </row>
    <row r="140" spans="1:12" s="119" customFormat="1" ht="173.25" customHeight="1" x14ac:dyDescent="0.3">
      <c r="A140" s="223">
        <v>155</v>
      </c>
      <c r="B140" s="223">
        <v>118</v>
      </c>
      <c r="C140" s="95" t="s">
        <v>8</v>
      </c>
      <c r="D140" s="90" t="s">
        <v>104</v>
      </c>
      <c r="E140" s="95" t="s">
        <v>7</v>
      </c>
      <c r="F140" s="95">
        <v>113.4</v>
      </c>
      <c r="G140" s="95">
        <v>100</v>
      </c>
      <c r="H140" s="95">
        <v>100</v>
      </c>
      <c r="I140" s="17">
        <f>H140/G140*100</f>
        <v>100</v>
      </c>
      <c r="J140" s="135" t="s">
        <v>254</v>
      </c>
    </row>
    <row r="141" spans="1:12" s="119" customFormat="1" ht="157.5" customHeight="1" x14ac:dyDescent="0.3">
      <c r="A141" s="223">
        <v>156</v>
      </c>
      <c r="B141" s="223">
        <v>119</v>
      </c>
      <c r="C141" s="137" t="s">
        <v>11</v>
      </c>
      <c r="D141" s="90" t="s">
        <v>105</v>
      </c>
      <c r="E141" s="95" t="s">
        <v>106</v>
      </c>
      <c r="F141" s="95">
        <v>100</v>
      </c>
      <c r="G141" s="95">
        <v>100</v>
      </c>
      <c r="H141" s="95">
        <v>98.5</v>
      </c>
      <c r="I141" s="17">
        <f>H141/G141*100</f>
        <v>98.5</v>
      </c>
      <c r="J141" s="135" t="s">
        <v>255</v>
      </c>
    </row>
    <row r="142" spans="1:12" s="119" customFormat="1" ht="81" customHeight="1" x14ac:dyDescent="0.3">
      <c r="A142" s="223">
        <v>157</v>
      </c>
      <c r="B142" s="223">
        <v>120</v>
      </c>
      <c r="C142" s="137" t="s">
        <v>15</v>
      </c>
      <c r="D142" s="90" t="s">
        <v>256</v>
      </c>
      <c r="E142" s="95" t="s">
        <v>257</v>
      </c>
      <c r="F142" s="95">
        <v>65</v>
      </c>
      <c r="G142" s="95">
        <v>48</v>
      </c>
      <c r="H142" s="95">
        <v>0</v>
      </c>
      <c r="I142" s="17">
        <v>100</v>
      </c>
      <c r="J142" s="135" t="s">
        <v>258</v>
      </c>
    </row>
    <row r="143" spans="1:12" s="119" customFormat="1" ht="84.75" customHeight="1" x14ac:dyDescent="0.3">
      <c r="A143" s="223">
        <v>158</v>
      </c>
      <c r="B143" s="223">
        <v>121</v>
      </c>
      <c r="C143" s="137" t="s">
        <v>17</v>
      </c>
      <c r="D143" s="90" t="s">
        <v>149</v>
      </c>
      <c r="E143" s="95" t="s">
        <v>106</v>
      </c>
      <c r="F143" s="95">
        <v>100</v>
      </c>
      <c r="G143" s="95">
        <v>100</v>
      </c>
      <c r="H143" s="95">
        <v>100</v>
      </c>
      <c r="I143" s="17">
        <f t="shared" ref="I143:I144" si="14">H143/G143*100</f>
        <v>100</v>
      </c>
      <c r="J143" s="138" t="s">
        <v>107</v>
      </c>
    </row>
    <row r="144" spans="1:12" s="119" customFormat="1" ht="105" customHeight="1" x14ac:dyDescent="0.3">
      <c r="A144" s="223">
        <v>159</v>
      </c>
      <c r="B144" s="223">
        <v>122</v>
      </c>
      <c r="C144" s="137" t="s">
        <v>23</v>
      </c>
      <c r="D144" s="90" t="s">
        <v>259</v>
      </c>
      <c r="E144" s="95" t="s">
        <v>7</v>
      </c>
      <c r="F144" s="139">
        <v>90</v>
      </c>
      <c r="G144" s="139">
        <v>90.5</v>
      </c>
      <c r="H144" s="95">
        <v>90.5</v>
      </c>
      <c r="I144" s="17">
        <f t="shared" si="14"/>
        <v>100</v>
      </c>
      <c r="J144" s="135" t="s">
        <v>260</v>
      </c>
    </row>
    <row r="145" spans="1:12" s="43" customFormat="1" ht="22.5" customHeight="1" x14ac:dyDescent="0.3">
      <c r="A145" s="223"/>
      <c r="B145" s="223"/>
      <c r="C145" s="239" t="s">
        <v>363</v>
      </c>
      <c r="D145" s="239"/>
      <c r="E145" s="239"/>
      <c r="F145" s="239"/>
      <c r="G145" s="239"/>
      <c r="H145" s="239"/>
      <c r="I145" s="239"/>
      <c r="J145" s="239"/>
      <c r="K145" s="42"/>
      <c r="L145" s="42"/>
    </row>
    <row r="146" spans="1:12" s="43" customFormat="1" ht="90" customHeight="1" x14ac:dyDescent="0.3">
      <c r="A146" s="223">
        <v>30</v>
      </c>
      <c r="B146" s="223">
        <v>123</v>
      </c>
      <c r="C146" s="4" t="s">
        <v>8</v>
      </c>
      <c r="D146" s="61" t="s">
        <v>115</v>
      </c>
      <c r="E146" s="6" t="s">
        <v>24</v>
      </c>
      <c r="F146" s="4">
        <v>602</v>
      </c>
      <c r="G146" s="4">
        <v>610</v>
      </c>
      <c r="H146" s="4">
        <v>614</v>
      </c>
      <c r="I146" s="17">
        <f>H146/G146*100</f>
        <v>100.65573770491802</v>
      </c>
      <c r="J146" s="31"/>
      <c r="K146" s="58"/>
      <c r="L146" s="42"/>
    </row>
    <row r="147" spans="1:12" s="43" customFormat="1" ht="84" customHeight="1" x14ac:dyDescent="0.3">
      <c r="A147" s="223">
        <v>31</v>
      </c>
      <c r="B147" s="223">
        <v>124</v>
      </c>
      <c r="C147" s="6" t="s">
        <v>11</v>
      </c>
      <c r="D147" s="61" t="s">
        <v>25</v>
      </c>
      <c r="E147" s="6" t="s">
        <v>24</v>
      </c>
      <c r="F147" s="4">
        <v>90</v>
      </c>
      <c r="G147" s="4">
        <v>110</v>
      </c>
      <c r="H147" s="4">
        <v>110</v>
      </c>
      <c r="I147" s="17">
        <f t="shared" ref="I147" si="15">H147/G147*100</f>
        <v>100</v>
      </c>
      <c r="J147" s="31"/>
      <c r="K147" s="42"/>
      <c r="L147" s="42"/>
    </row>
    <row r="148" spans="1:12" s="43" customFormat="1" ht="54" customHeight="1" x14ac:dyDescent="0.3">
      <c r="A148" s="223">
        <v>32</v>
      </c>
      <c r="B148" s="223">
        <v>125</v>
      </c>
      <c r="C148" s="6" t="s">
        <v>15</v>
      </c>
      <c r="D148" s="61" t="s">
        <v>26</v>
      </c>
      <c r="E148" s="6" t="s">
        <v>24</v>
      </c>
      <c r="F148" s="36">
        <v>772</v>
      </c>
      <c r="G148" s="36">
        <v>720</v>
      </c>
      <c r="H148" s="36">
        <v>876</v>
      </c>
      <c r="I148" s="17">
        <f>H148/G148*100</f>
        <v>121.66666666666666</v>
      </c>
      <c r="J148" s="51"/>
      <c r="K148" s="42"/>
      <c r="L148" s="42"/>
    </row>
    <row r="149" spans="1:12" s="43" customFormat="1" ht="334.5" customHeight="1" x14ac:dyDescent="0.3">
      <c r="A149" s="223">
        <v>33</v>
      </c>
      <c r="B149" s="223">
        <v>126</v>
      </c>
      <c r="C149" s="18" t="s">
        <v>17</v>
      </c>
      <c r="D149" s="202" t="s">
        <v>27</v>
      </c>
      <c r="E149" s="18" t="s">
        <v>24</v>
      </c>
      <c r="F149" s="36">
        <v>191</v>
      </c>
      <c r="G149" s="36">
        <v>91</v>
      </c>
      <c r="H149" s="36">
        <v>77</v>
      </c>
      <c r="I149" s="17">
        <f>H149/G149*100</f>
        <v>84.615384615384613</v>
      </c>
      <c r="J149" s="35" t="s">
        <v>170</v>
      </c>
      <c r="K149" s="42"/>
      <c r="L149" s="42"/>
    </row>
    <row r="150" spans="1:12" s="43" customFormat="1" ht="162" customHeight="1" x14ac:dyDescent="0.3">
      <c r="A150" s="223">
        <v>34</v>
      </c>
      <c r="B150" s="223">
        <v>127</v>
      </c>
      <c r="C150" s="6" t="s">
        <v>23</v>
      </c>
      <c r="D150" s="61" t="s">
        <v>171</v>
      </c>
      <c r="E150" s="6" t="s">
        <v>116</v>
      </c>
      <c r="F150" s="36">
        <v>10</v>
      </c>
      <c r="G150" s="36">
        <v>10</v>
      </c>
      <c r="H150" s="36">
        <v>10</v>
      </c>
      <c r="I150" s="17">
        <f>H150/G150*100</f>
        <v>100</v>
      </c>
      <c r="J150" s="35" t="s">
        <v>145</v>
      </c>
      <c r="K150" s="42"/>
      <c r="L150" s="42"/>
    </row>
    <row r="151" spans="1:12" s="43" customFormat="1" ht="125.25" customHeight="1" x14ac:dyDescent="0.3">
      <c r="A151" s="223">
        <v>35</v>
      </c>
      <c r="B151" s="223">
        <v>128</v>
      </c>
      <c r="C151" s="6" t="s">
        <v>28</v>
      </c>
      <c r="D151" s="61" t="s">
        <v>117</v>
      </c>
      <c r="E151" s="6" t="s">
        <v>10</v>
      </c>
      <c r="F151" s="36">
        <v>150</v>
      </c>
      <c r="G151" s="36">
        <v>170</v>
      </c>
      <c r="H151" s="36">
        <v>185</v>
      </c>
      <c r="I151" s="17">
        <f>H151/G151*100</f>
        <v>108.8235294117647</v>
      </c>
      <c r="J151" s="35" t="s">
        <v>146</v>
      </c>
      <c r="K151" s="42"/>
      <c r="L151" s="42"/>
    </row>
    <row r="152" spans="1:12" s="43" customFormat="1" ht="91.5" customHeight="1" x14ac:dyDescent="0.3">
      <c r="A152" s="223">
        <v>36</v>
      </c>
      <c r="B152" s="223">
        <v>129</v>
      </c>
      <c r="C152" s="6" t="s">
        <v>172</v>
      </c>
      <c r="D152" s="61" t="s">
        <v>173</v>
      </c>
      <c r="E152" s="6" t="s">
        <v>24</v>
      </c>
      <c r="F152" s="36" t="s">
        <v>36</v>
      </c>
      <c r="G152" s="36">
        <v>1</v>
      </c>
      <c r="H152" s="36">
        <v>1</v>
      </c>
      <c r="I152" s="17">
        <f>H152/G152*100</f>
        <v>100</v>
      </c>
      <c r="J152" s="35" t="s">
        <v>174</v>
      </c>
      <c r="K152" s="42"/>
      <c r="L152" s="42"/>
    </row>
    <row r="153" spans="1:12" s="44" customFormat="1" x14ac:dyDescent="0.3">
      <c r="A153" s="223"/>
      <c r="B153" s="223"/>
      <c r="C153" s="239" t="s">
        <v>364</v>
      </c>
      <c r="D153" s="239"/>
      <c r="E153" s="239"/>
      <c r="F153" s="239"/>
      <c r="G153" s="239"/>
      <c r="H153" s="239"/>
      <c r="I153" s="239"/>
      <c r="J153" s="239"/>
      <c r="K153" s="42"/>
      <c r="L153" s="42"/>
    </row>
    <row r="154" spans="1:12" s="44" customFormat="1" ht="78.75" customHeight="1" x14ac:dyDescent="0.3">
      <c r="A154" s="223">
        <v>134</v>
      </c>
      <c r="B154" s="223">
        <v>130</v>
      </c>
      <c r="C154" s="36" t="s">
        <v>8</v>
      </c>
      <c r="D154" s="218" t="s">
        <v>226</v>
      </c>
      <c r="E154" s="4" t="s">
        <v>52</v>
      </c>
      <c r="F154" s="4">
        <v>19</v>
      </c>
      <c r="G154" s="4">
        <v>38</v>
      </c>
      <c r="H154" s="101">
        <v>38</v>
      </c>
      <c r="I154" s="17">
        <f>H154/G154*100</f>
        <v>100</v>
      </c>
      <c r="J154" s="90" t="s">
        <v>227</v>
      </c>
      <c r="K154" s="42"/>
      <c r="L154" s="42"/>
    </row>
    <row r="155" spans="1:12" s="44" customFormat="1" ht="129" customHeight="1" x14ac:dyDescent="0.3">
      <c r="A155" s="223">
        <v>135</v>
      </c>
      <c r="B155" s="223">
        <v>131</v>
      </c>
      <c r="C155" s="36" t="s">
        <v>11</v>
      </c>
      <c r="D155" s="218" t="s">
        <v>228</v>
      </c>
      <c r="E155" s="4" t="s">
        <v>7</v>
      </c>
      <c r="F155" s="4">
        <v>100</v>
      </c>
      <c r="G155" s="4">
        <v>100</v>
      </c>
      <c r="H155" s="101">
        <v>100</v>
      </c>
      <c r="I155" s="17">
        <f>H155/G155*100</f>
        <v>100</v>
      </c>
      <c r="J155" s="94"/>
      <c r="K155" s="42"/>
      <c r="L155" s="42"/>
    </row>
    <row r="156" spans="1:12" s="44" customFormat="1" ht="71.25" customHeight="1" x14ac:dyDescent="0.3">
      <c r="A156" s="223">
        <v>136</v>
      </c>
      <c r="B156" s="223">
        <v>132</v>
      </c>
      <c r="C156" s="36" t="s">
        <v>15</v>
      </c>
      <c r="D156" s="46" t="s">
        <v>229</v>
      </c>
      <c r="E156" s="4" t="s">
        <v>7</v>
      </c>
      <c r="F156" s="95" t="s">
        <v>51</v>
      </c>
      <c r="G156" s="4">
        <v>0.75</v>
      </c>
      <c r="H156" s="4">
        <v>0.75</v>
      </c>
      <c r="I156" s="17">
        <f t="shared" ref="I156:I160" si="16">H156/G156*100</f>
        <v>100</v>
      </c>
      <c r="J156" s="110"/>
      <c r="K156" s="42"/>
      <c r="L156" s="42"/>
    </row>
    <row r="157" spans="1:12" s="44" customFormat="1" ht="90" customHeight="1" x14ac:dyDescent="0.3">
      <c r="A157" s="223"/>
      <c r="B157" s="223">
        <v>133</v>
      </c>
      <c r="C157" s="258" t="s">
        <v>17</v>
      </c>
      <c r="D157" s="255" t="s">
        <v>230</v>
      </c>
      <c r="E157" s="4" t="s">
        <v>74</v>
      </c>
      <c r="F157" s="95" t="s">
        <v>51</v>
      </c>
      <c r="G157" s="4">
        <v>2</v>
      </c>
      <c r="H157" s="95">
        <v>2</v>
      </c>
      <c r="I157" s="17">
        <f t="shared" si="16"/>
        <v>100</v>
      </c>
      <c r="J157" s="261" t="s">
        <v>289</v>
      </c>
      <c r="K157" s="42"/>
      <c r="L157" s="42"/>
    </row>
    <row r="158" spans="1:12" s="44" customFormat="1" ht="56.25" customHeight="1" x14ac:dyDescent="0.3">
      <c r="A158" s="223">
        <v>137</v>
      </c>
      <c r="B158" s="223"/>
      <c r="C158" s="259"/>
      <c r="D158" s="256"/>
      <c r="E158" s="4" t="s">
        <v>231</v>
      </c>
      <c r="F158" s="95" t="s">
        <v>51</v>
      </c>
      <c r="G158" s="4">
        <v>1631.5</v>
      </c>
      <c r="H158" s="95">
        <v>1631.5</v>
      </c>
      <c r="I158" s="17">
        <f t="shared" si="16"/>
        <v>100</v>
      </c>
      <c r="J158" s="262"/>
      <c r="K158" s="42"/>
      <c r="L158" s="42"/>
    </row>
    <row r="159" spans="1:12" s="44" customFormat="1" ht="51" customHeight="1" x14ac:dyDescent="0.3">
      <c r="A159" s="223"/>
      <c r="B159" s="223"/>
      <c r="C159" s="260"/>
      <c r="D159" s="257"/>
      <c r="E159" s="4" t="s">
        <v>232</v>
      </c>
      <c r="F159" s="95" t="s">
        <v>51</v>
      </c>
      <c r="G159" s="4">
        <v>0</v>
      </c>
      <c r="H159" s="95">
        <v>0</v>
      </c>
      <c r="I159" s="17">
        <v>0</v>
      </c>
      <c r="J159" s="263"/>
      <c r="K159" s="42"/>
      <c r="L159" s="42"/>
    </row>
    <row r="160" spans="1:12" s="44" customFormat="1" ht="71.25" customHeight="1" x14ac:dyDescent="0.3">
      <c r="A160" s="223">
        <v>138</v>
      </c>
      <c r="B160" s="223">
        <v>134</v>
      </c>
      <c r="C160" s="36" t="s">
        <v>23</v>
      </c>
      <c r="D160" s="46" t="s">
        <v>233</v>
      </c>
      <c r="E160" s="4" t="s">
        <v>86</v>
      </c>
      <c r="F160" s="95" t="s">
        <v>51</v>
      </c>
      <c r="G160" s="4">
        <v>1</v>
      </c>
      <c r="H160" s="4">
        <v>1</v>
      </c>
      <c r="I160" s="17">
        <f t="shared" si="16"/>
        <v>100</v>
      </c>
      <c r="J160" s="110" t="s">
        <v>236</v>
      </c>
      <c r="K160" s="42"/>
      <c r="L160" s="42"/>
    </row>
    <row r="161" spans="1:12" s="44" customFormat="1" ht="70.5" customHeight="1" x14ac:dyDescent="0.3">
      <c r="A161" s="223">
        <v>139</v>
      </c>
      <c r="B161" s="223">
        <v>135</v>
      </c>
      <c r="C161" s="36" t="s">
        <v>28</v>
      </c>
      <c r="D161" s="46" t="s">
        <v>234</v>
      </c>
      <c r="E161" s="4" t="s">
        <v>235</v>
      </c>
      <c r="F161" s="95" t="s">
        <v>51</v>
      </c>
      <c r="G161" s="4">
        <v>15</v>
      </c>
      <c r="H161" s="5">
        <v>15</v>
      </c>
      <c r="I161" s="17">
        <f>H161/G161*100</f>
        <v>100</v>
      </c>
      <c r="J161" s="110" t="s">
        <v>237</v>
      </c>
      <c r="K161" s="42"/>
      <c r="L161" s="42"/>
    </row>
    <row r="162" spans="1:12" s="44" customFormat="1" ht="23.25" customHeight="1" x14ac:dyDescent="0.3">
      <c r="A162" s="223"/>
      <c r="B162" s="223"/>
      <c r="C162" s="239" t="s">
        <v>365</v>
      </c>
      <c r="D162" s="239"/>
      <c r="E162" s="239"/>
      <c r="F162" s="239"/>
      <c r="G162" s="239"/>
      <c r="H162" s="239"/>
      <c r="I162" s="239"/>
      <c r="J162" s="239"/>
      <c r="K162" s="42"/>
      <c r="L162" s="42"/>
    </row>
    <row r="163" spans="1:12" s="44" customFormat="1" ht="82.5" x14ac:dyDescent="0.3">
      <c r="A163" s="223">
        <v>65</v>
      </c>
      <c r="B163" s="223">
        <v>136</v>
      </c>
      <c r="C163" s="6" t="s">
        <v>8</v>
      </c>
      <c r="D163" s="175" t="s">
        <v>35</v>
      </c>
      <c r="E163" s="95" t="s">
        <v>148</v>
      </c>
      <c r="F163" s="95">
        <v>651.04399999999998</v>
      </c>
      <c r="G163" s="95">
        <v>665.97400000000005</v>
      </c>
      <c r="H163" s="95">
        <v>665.97400000000005</v>
      </c>
      <c r="I163" s="17">
        <f>H163/G163*100</f>
        <v>100</v>
      </c>
      <c r="J163" s="52"/>
      <c r="K163" s="168"/>
      <c r="L163" s="42"/>
    </row>
    <row r="164" spans="1:12" s="44" customFormat="1" ht="66" x14ac:dyDescent="0.3">
      <c r="A164" s="223">
        <v>66</v>
      </c>
      <c r="B164" s="223">
        <v>137</v>
      </c>
      <c r="C164" s="6" t="s">
        <v>11</v>
      </c>
      <c r="D164" s="131" t="s">
        <v>75</v>
      </c>
      <c r="E164" s="36" t="s">
        <v>46</v>
      </c>
      <c r="F164" s="36" t="s">
        <v>51</v>
      </c>
      <c r="G164" s="95">
        <v>41.82</v>
      </c>
      <c r="H164" s="95">
        <v>41.82</v>
      </c>
      <c r="I164" s="17">
        <f>H164/G164*100</f>
        <v>100</v>
      </c>
      <c r="J164" s="16"/>
      <c r="K164" s="42"/>
      <c r="L164" s="42"/>
    </row>
    <row r="165" spans="1:12" s="44" customFormat="1" ht="49.5" x14ac:dyDescent="0.3">
      <c r="A165" s="223">
        <v>67</v>
      </c>
      <c r="B165" s="223">
        <v>138</v>
      </c>
      <c r="C165" s="137" t="s">
        <v>15</v>
      </c>
      <c r="D165" s="176" t="s">
        <v>169</v>
      </c>
      <c r="E165" s="95" t="s">
        <v>42</v>
      </c>
      <c r="F165" s="95">
        <v>3324907</v>
      </c>
      <c r="G165" s="95">
        <v>3289000</v>
      </c>
      <c r="H165" s="95">
        <v>3207239</v>
      </c>
      <c r="I165" s="159">
        <f>H165/G165*100</f>
        <v>97.514107631498931</v>
      </c>
      <c r="J165" s="57"/>
      <c r="K165" s="42"/>
      <c r="L165" s="42"/>
    </row>
    <row r="166" spans="1:12" s="44" customFormat="1" ht="49.5" x14ac:dyDescent="0.3">
      <c r="A166" s="223">
        <v>68</v>
      </c>
      <c r="B166" s="223">
        <v>139</v>
      </c>
      <c r="C166" s="6" t="s">
        <v>17</v>
      </c>
      <c r="D166" s="176" t="s">
        <v>67</v>
      </c>
      <c r="E166" s="95" t="s">
        <v>148</v>
      </c>
      <c r="F166" s="95">
        <v>88.5</v>
      </c>
      <c r="G166" s="95">
        <v>88.5</v>
      </c>
      <c r="H166" s="36">
        <v>88.5</v>
      </c>
      <c r="I166" s="17">
        <f>H166/G166*100</f>
        <v>100</v>
      </c>
      <c r="J166" s="50"/>
      <c r="K166" s="42"/>
      <c r="L166" s="42"/>
    </row>
    <row r="167" spans="1:12" s="44" customFormat="1" ht="33" x14ac:dyDescent="0.3">
      <c r="A167" s="223">
        <v>69</v>
      </c>
      <c r="B167" s="223">
        <v>140</v>
      </c>
      <c r="C167" s="6" t="s">
        <v>23</v>
      </c>
      <c r="D167" s="176" t="s">
        <v>68</v>
      </c>
      <c r="E167" s="95" t="s">
        <v>7</v>
      </c>
      <c r="F167" s="95">
        <v>100</v>
      </c>
      <c r="G167" s="95">
        <v>100</v>
      </c>
      <c r="H167" s="36">
        <v>100</v>
      </c>
      <c r="I167" s="17">
        <f t="shared" ref="I167:I178" si="17">H167/G167*100</f>
        <v>100</v>
      </c>
      <c r="J167" s="50"/>
      <c r="K167" s="58"/>
      <c r="L167" s="42"/>
    </row>
    <row r="168" spans="1:12" s="44" customFormat="1" ht="49.5" x14ac:dyDescent="0.3">
      <c r="A168" s="223">
        <v>70</v>
      </c>
      <c r="B168" s="223">
        <v>141</v>
      </c>
      <c r="C168" s="6" t="s">
        <v>28</v>
      </c>
      <c r="D168" s="176" t="s">
        <v>69</v>
      </c>
      <c r="E168" s="95" t="s">
        <v>7</v>
      </c>
      <c r="F168" s="95">
        <v>100</v>
      </c>
      <c r="G168" s="95">
        <v>100</v>
      </c>
      <c r="H168" s="4">
        <v>100</v>
      </c>
      <c r="I168" s="17">
        <f t="shared" si="17"/>
        <v>100</v>
      </c>
      <c r="J168" s="50"/>
      <c r="K168" s="42"/>
      <c r="L168" s="42"/>
    </row>
    <row r="169" spans="1:12" s="44" customFormat="1" ht="115.5" customHeight="1" x14ac:dyDescent="0.3">
      <c r="A169" s="223">
        <v>71</v>
      </c>
      <c r="B169" s="223">
        <v>142</v>
      </c>
      <c r="C169" s="6" t="s">
        <v>29</v>
      </c>
      <c r="D169" s="176" t="s">
        <v>194</v>
      </c>
      <c r="E169" s="95" t="s">
        <v>34</v>
      </c>
      <c r="F169" s="95">
        <v>3</v>
      </c>
      <c r="G169" s="95">
        <v>3</v>
      </c>
      <c r="H169" s="95">
        <v>2</v>
      </c>
      <c r="I169" s="159">
        <f t="shared" si="17"/>
        <v>66.666666666666657</v>
      </c>
      <c r="J169" s="111" t="s">
        <v>290</v>
      </c>
      <c r="K169" s="42"/>
      <c r="L169" s="42"/>
    </row>
    <row r="170" spans="1:12" s="44" customFormat="1" ht="264" customHeight="1" x14ac:dyDescent="0.3">
      <c r="A170" s="223">
        <v>72</v>
      </c>
      <c r="B170" s="223">
        <v>143</v>
      </c>
      <c r="C170" s="6" t="s">
        <v>30</v>
      </c>
      <c r="D170" s="111" t="s">
        <v>70</v>
      </c>
      <c r="E170" s="95" t="s">
        <v>7</v>
      </c>
      <c r="F170" s="95">
        <v>100</v>
      </c>
      <c r="G170" s="95">
        <v>100</v>
      </c>
      <c r="H170" s="4">
        <v>100</v>
      </c>
      <c r="I170" s="17">
        <f t="shared" si="17"/>
        <v>100</v>
      </c>
      <c r="J170" s="36"/>
      <c r="K170" s="42"/>
      <c r="L170" s="42"/>
    </row>
    <row r="171" spans="1:12" s="44" customFormat="1" ht="65.25" customHeight="1" x14ac:dyDescent="0.3">
      <c r="A171" s="223">
        <v>73</v>
      </c>
      <c r="B171" s="223">
        <v>144</v>
      </c>
      <c r="C171" s="6" t="s">
        <v>31</v>
      </c>
      <c r="D171" s="111" t="s">
        <v>43</v>
      </c>
      <c r="E171" s="95" t="s">
        <v>7</v>
      </c>
      <c r="F171" s="95">
        <v>100</v>
      </c>
      <c r="G171" s="95">
        <v>100</v>
      </c>
      <c r="H171" s="4">
        <v>100</v>
      </c>
      <c r="I171" s="17">
        <f t="shared" si="17"/>
        <v>100</v>
      </c>
      <c r="J171" s="112"/>
      <c r="K171" s="42"/>
      <c r="L171" s="42"/>
    </row>
    <row r="172" spans="1:12" s="120" customFormat="1" ht="243" customHeight="1" x14ac:dyDescent="0.3">
      <c r="A172" s="223">
        <v>74</v>
      </c>
      <c r="B172" s="223">
        <v>145</v>
      </c>
      <c r="C172" s="6" t="s">
        <v>32</v>
      </c>
      <c r="D172" s="111" t="s">
        <v>71</v>
      </c>
      <c r="E172" s="95" t="s">
        <v>65</v>
      </c>
      <c r="F172" s="95">
        <v>338.5</v>
      </c>
      <c r="G172" s="95">
        <v>905</v>
      </c>
      <c r="H172" s="95">
        <v>1600</v>
      </c>
      <c r="I172" s="17">
        <f t="shared" si="17"/>
        <v>176.79558011049724</v>
      </c>
      <c r="J172" s="94" t="s">
        <v>291</v>
      </c>
      <c r="K172" s="119"/>
      <c r="L172" s="119"/>
    </row>
    <row r="173" spans="1:12" s="44" customFormat="1" ht="33" x14ac:dyDescent="0.3">
      <c r="A173" s="223">
        <v>75</v>
      </c>
      <c r="B173" s="223">
        <v>146</v>
      </c>
      <c r="C173" s="6" t="s">
        <v>38</v>
      </c>
      <c r="D173" s="111" t="s">
        <v>72</v>
      </c>
      <c r="E173" s="95" t="s">
        <v>73</v>
      </c>
      <c r="F173" s="95" t="s">
        <v>51</v>
      </c>
      <c r="G173" s="95">
        <v>700</v>
      </c>
      <c r="H173" s="4">
        <v>700</v>
      </c>
      <c r="I173" s="17">
        <f t="shared" si="17"/>
        <v>100</v>
      </c>
      <c r="J173" s="52"/>
      <c r="K173" s="42"/>
      <c r="L173" s="42"/>
    </row>
    <row r="174" spans="1:12" s="44" customFormat="1" ht="84.75" customHeight="1" x14ac:dyDescent="0.3">
      <c r="A174" s="223">
        <v>76</v>
      </c>
      <c r="B174" s="223">
        <v>147</v>
      </c>
      <c r="C174" s="6" t="s">
        <v>39</v>
      </c>
      <c r="D174" s="111" t="s">
        <v>332</v>
      </c>
      <c r="E174" s="95" t="s">
        <v>195</v>
      </c>
      <c r="F174" s="95" t="s">
        <v>51</v>
      </c>
      <c r="G174" s="95">
        <v>1</v>
      </c>
      <c r="H174" s="95">
        <v>9</v>
      </c>
      <c r="I174" s="17" t="s">
        <v>350</v>
      </c>
      <c r="J174" s="62" t="s">
        <v>292</v>
      </c>
      <c r="K174" s="42"/>
      <c r="L174" s="42"/>
    </row>
    <row r="175" spans="1:12" s="44" customFormat="1" ht="32.25" customHeight="1" x14ac:dyDescent="0.3">
      <c r="A175" s="223"/>
      <c r="B175" s="223">
        <v>148</v>
      </c>
      <c r="C175" s="235" t="s">
        <v>40</v>
      </c>
      <c r="D175" s="14" t="s">
        <v>196</v>
      </c>
      <c r="E175" s="95" t="s">
        <v>51</v>
      </c>
      <c r="F175" s="95" t="s">
        <v>51</v>
      </c>
      <c r="G175" s="95">
        <f>G176+G177</f>
        <v>8</v>
      </c>
      <c r="H175" s="95">
        <f>H176+H177</f>
        <v>7</v>
      </c>
      <c r="I175" s="17">
        <f>H175/G175*100</f>
        <v>87.5</v>
      </c>
      <c r="J175" s="242" t="s">
        <v>293</v>
      </c>
      <c r="K175" s="58"/>
      <c r="L175" s="42"/>
    </row>
    <row r="176" spans="1:12" s="44" customFormat="1" ht="51.75" customHeight="1" x14ac:dyDescent="0.3">
      <c r="A176" s="223">
        <v>77</v>
      </c>
      <c r="B176" s="223"/>
      <c r="C176" s="247"/>
      <c r="D176" s="113" t="s">
        <v>197</v>
      </c>
      <c r="E176" s="36" t="s">
        <v>37</v>
      </c>
      <c r="F176" s="95" t="s">
        <v>51</v>
      </c>
      <c r="G176" s="95">
        <v>4</v>
      </c>
      <c r="H176" s="4">
        <v>4</v>
      </c>
      <c r="I176" s="17">
        <f t="shared" si="17"/>
        <v>100</v>
      </c>
      <c r="J176" s="243"/>
      <c r="K176" s="42"/>
      <c r="L176" s="42"/>
    </row>
    <row r="177" spans="1:12" s="44" customFormat="1" ht="81" customHeight="1" x14ac:dyDescent="0.3">
      <c r="A177" s="223"/>
      <c r="B177" s="223"/>
      <c r="C177" s="236"/>
      <c r="D177" s="14" t="s">
        <v>198</v>
      </c>
      <c r="E177" s="36" t="s">
        <v>37</v>
      </c>
      <c r="F177" s="95" t="s">
        <v>51</v>
      </c>
      <c r="G177" s="95">
        <v>4</v>
      </c>
      <c r="H177" s="95">
        <v>3</v>
      </c>
      <c r="I177" s="17">
        <f t="shared" si="17"/>
        <v>75</v>
      </c>
      <c r="J177" s="111" t="s">
        <v>372</v>
      </c>
      <c r="K177" s="42"/>
      <c r="L177" s="42"/>
    </row>
    <row r="178" spans="1:12" s="44" customFormat="1" ht="66" x14ac:dyDescent="0.3">
      <c r="A178" s="223">
        <v>78</v>
      </c>
      <c r="B178" s="223">
        <v>149</v>
      </c>
      <c r="C178" s="6" t="s">
        <v>41</v>
      </c>
      <c r="D178" s="62" t="s">
        <v>331</v>
      </c>
      <c r="E178" s="36" t="s">
        <v>34</v>
      </c>
      <c r="F178" s="36" t="s">
        <v>53</v>
      </c>
      <c r="G178" s="95">
        <v>13</v>
      </c>
      <c r="H178" s="95">
        <v>16</v>
      </c>
      <c r="I178" s="159">
        <f t="shared" si="17"/>
        <v>123.07692307692308</v>
      </c>
      <c r="J178" s="111" t="s">
        <v>333</v>
      </c>
      <c r="K178" s="42"/>
      <c r="L178" s="42"/>
    </row>
    <row r="179" spans="1:12" s="43" customFormat="1" ht="17.25" customHeight="1" x14ac:dyDescent="0.3">
      <c r="A179" s="223"/>
      <c r="B179" s="223"/>
      <c r="C179" s="239" t="s">
        <v>366</v>
      </c>
      <c r="D179" s="239"/>
      <c r="E179" s="239"/>
      <c r="F179" s="239"/>
      <c r="G179" s="239"/>
      <c r="H179" s="239"/>
      <c r="I179" s="239"/>
      <c r="J179" s="239"/>
      <c r="K179" s="42"/>
      <c r="L179" s="42"/>
    </row>
    <row r="180" spans="1:12" s="43" customFormat="1" ht="96.75" customHeight="1" x14ac:dyDescent="0.3">
      <c r="A180" s="223">
        <v>37</v>
      </c>
      <c r="B180" s="223">
        <v>150</v>
      </c>
      <c r="C180" s="4" t="s">
        <v>8</v>
      </c>
      <c r="D180" s="62" t="s">
        <v>175</v>
      </c>
      <c r="E180" s="36" t="s">
        <v>7</v>
      </c>
      <c r="F180" s="36" t="s">
        <v>36</v>
      </c>
      <c r="G180" s="36">
        <v>100</v>
      </c>
      <c r="H180" s="5">
        <v>100</v>
      </c>
      <c r="I180" s="17">
        <f>H180/G180*100</f>
        <v>100</v>
      </c>
      <c r="J180" s="84" t="s">
        <v>185</v>
      </c>
      <c r="K180" s="42"/>
      <c r="L180" s="42"/>
    </row>
    <row r="181" spans="1:12" s="43" customFormat="1" ht="189.75" customHeight="1" x14ac:dyDescent="0.3">
      <c r="A181" s="223">
        <v>38</v>
      </c>
      <c r="B181" s="223">
        <v>151</v>
      </c>
      <c r="C181" s="6" t="s">
        <v>11</v>
      </c>
      <c r="D181" s="62" t="s">
        <v>176</v>
      </c>
      <c r="E181" s="36" t="s">
        <v>7</v>
      </c>
      <c r="F181" s="36" t="s">
        <v>36</v>
      </c>
      <c r="G181" s="36">
        <v>100</v>
      </c>
      <c r="H181" s="5">
        <v>100</v>
      </c>
      <c r="I181" s="17">
        <f t="shared" ref="I181:I186" si="18">H181/G181*100</f>
        <v>100</v>
      </c>
      <c r="J181" s="85" t="s">
        <v>180</v>
      </c>
      <c r="K181" s="53"/>
      <c r="L181" s="42"/>
    </row>
    <row r="182" spans="1:12" s="43" customFormat="1" ht="179.25" customHeight="1" x14ac:dyDescent="0.3">
      <c r="A182" s="223">
        <v>39</v>
      </c>
      <c r="B182" s="223">
        <v>152</v>
      </c>
      <c r="C182" s="6" t="s">
        <v>15</v>
      </c>
      <c r="D182" s="62" t="s">
        <v>177</v>
      </c>
      <c r="E182" s="63" t="s">
        <v>7</v>
      </c>
      <c r="F182" s="63">
        <v>100</v>
      </c>
      <c r="G182" s="63">
        <v>100</v>
      </c>
      <c r="H182" s="5">
        <v>100</v>
      </c>
      <c r="I182" s="17">
        <f t="shared" si="18"/>
        <v>100</v>
      </c>
      <c r="J182" s="84" t="s">
        <v>186</v>
      </c>
      <c r="K182" s="42"/>
      <c r="L182" s="42"/>
    </row>
    <row r="183" spans="1:12" s="43" customFormat="1" ht="201" customHeight="1" x14ac:dyDescent="0.3">
      <c r="A183" s="223">
        <v>40</v>
      </c>
      <c r="B183" s="223">
        <v>153</v>
      </c>
      <c r="C183" s="6" t="s">
        <v>17</v>
      </c>
      <c r="D183" s="62" t="s">
        <v>178</v>
      </c>
      <c r="E183" s="63" t="s">
        <v>7</v>
      </c>
      <c r="F183" s="63">
        <v>100</v>
      </c>
      <c r="G183" s="63">
        <v>100</v>
      </c>
      <c r="H183" s="5">
        <v>100</v>
      </c>
      <c r="I183" s="17">
        <f>H183/G183*100</f>
        <v>100</v>
      </c>
      <c r="J183" s="86" t="s">
        <v>181</v>
      </c>
      <c r="K183" s="42"/>
      <c r="L183" s="42"/>
    </row>
    <row r="184" spans="1:12" s="43" customFormat="1" ht="174.75" customHeight="1" x14ac:dyDescent="0.3">
      <c r="A184" s="223">
        <v>41</v>
      </c>
      <c r="B184" s="223">
        <v>154</v>
      </c>
      <c r="C184" s="6" t="s">
        <v>23</v>
      </c>
      <c r="D184" s="62" t="s">
        <v>141</v>
      </c>
      <c r="E184" s="64" t="s">
        <v>7</v>
      </c>
      <c r="F184" s="65" t="s">
        <v>36</v>
      </c>
      <c r="G184" s="65">
        <v>100</v>
      </c>
      <c r="H184" s="5">
        <v>100</v>
      </c>
      <c r="I184" s="17">
        <f t="shared" si="18"/>
        <v>100</v>
      </c>
      <c r="J184" s="87" t="s">
        <v>182</v>
      </c>
      <c r="K184" s="42"/>
      <c r="L184" s="42"/>
    </row>
    <row r="185" spans="1:12" s="43" customFormat="1" ht="83.25" customHeight="1" x14ac:dyDescent="0.3">
      <c r="A185" s="223">
        <v>42</v>
      </c>
      <c r="B185" s="223">
        <v>155</v>
      </c>
      <c r="C185" s="6" t="s">
        <v>28</v>
      </c>
      <c r="D185" s="62" t="s">
        <v>142</v>
      </c>
      <c r="E185" s="64" t="s">
        <v>7</v>
      </c>
      <c r="F185" s="65">
        <v>100</v>
      </c>
      <c r="G185" s="66">
        <v>100</v>
      </c>
      <c r="H185" s="5">
        <v>100</v>
      </c>
      <c r="I185" s="17">
        <f t="shared" si="18"/>
        <v>100</v>
      </c>
      <c r="J185" s="84" t="s">
        <v>183</v>
      </c>
      <c r="K185" s="54"/>
      <c r="L185" s="42"/>
    </row>
    <row r="186" spans="1:12" s="43" customFormat="1" ht="193.5" customHeight="1" x14ac:dyDescent="0.3">
      <c r="A186" s="223">
        <v>43</v>
      </c>
      <c r="B186" s="223">
        <v>156</v>
      </c>
      <c r="C186" s="6" t="s">
        <v>29</v>
      </c>
      <c r="D186" s="62" t="s">
        <v>179</v>
      </c>
      <c r="E186" s="66" t="s">
        <v>7</v>
      </c>
      <c r="F186" s="66" t="s">
        <v>59</v>
      </c>
      <c r="G186" s="66">
        <v>3.4</v>
      </c>
      <c r="H186" s="5">
        <v>3.4</v>
      </c>
      <c r="I186" s="17">
        <f t="shared" si="18"/>
        <v>100</v>
      </c>
      <c r="J186" s="84" t="s">
        <v>184</v>
      </c>
      <c r="K186" s="88"/>
      <c r="L186" s="42"/>
    </row>
    <row r="187" spans="1:12" s="41" customFormat="1" ht="19.5" customHeight="1" x14ac:dyDescent="0.3">
      <c r="A187" s="224"/>
      <c r="B187" s="224"/>
      <c r="C187" s="234" t="s">
        <v>343</v>
      </c>
      <c r="D187" s="234"/>
      <c r="E187" s="234"/>
      <c r="F187" s="234"/>
      <c r="G187" s="234"/>
      <c r="H187" s="234"/>
      <c r="I187" s="234"/>
      <c r="J187" s="234"/>
      <c r="K187" s="229"/>
      <c r="L187" s="40"/>
    </row>
    <row r="188" spans="1:12" s="43" customFormat="1" ht="20.25" customHeight="1" x14ac:dyDescent="0.3">
      <c r="A188" s="223"/>
      <c r="B188" s="223"/>
      <c r="C188" s="239" t="s">
        <v>367</v>
      </c>
      <c r="D188" s="239"/>
      <c r="E188" s="239"/>
      <c r="F188" s="239"/>
      <c r="G188" s="239"/>
      <c r="H188" s="239"/>
      <c r="I188" s="239"/>
      <c r="J188" s="239"/>
      <c r="K188" s="42"/>
      <c r="L188" s="42"/>
    </row>
    <row r="189" spans="1:12" s="43" customFormat="1" ht="81" customHeight="1" x14ac:dyDescent="0.3">
      <c r="A189" s="223">
        <v>10</v>
      </c>
      <c r="B189" s="223">
        <v>157</v>
      </c>
      <c r="C189" s="18" t="s">
        <v>8</v>
      </c>
      <c r="D189" s="14" t="s">
        <v>155</v>
      </c>
      <c r="E189" s="64" t="s">
        <v>24</v>
      </c>
      <c r="F189" s="64">
        <v>0</v>
      </c>
      <c r="G189" s="64">
        <v>3370</v>
      </c>
      <c r="H189" s="5">
        <v>4094</v>
      </c>
      <c r="I189" s="17">
        <f>H189/G189*100</f>
        <v>121.48367952522254</v>
      </c>
      <c r="J189" s="73"/>
      <c r="K189" s="58"/>
      <c r="L189" s="42"/>
    </row>
    <row r="190" spans="1:12" s="43" customFormat="1" ht="170.25" customHeight="1" x14ac:dyDescent="0.3">
      <c r="A190" s="223">
        <v>11</v>
      </c>
      <c r="B190" s="223">
        <v>158</v>
      </c>
      <c r="C190" s="4" t="s">
        <v>11</v>
      </c>
      <c r="D190" s="14" t="s">
        <v>156</v>
      </c>
      <c r="E190" s="67" t="s">
        <v>7</v>
      </c>
      <c r="F190" s="67">
        <v>98.5</v>
      </c>
      <c r="G190" s="68">
        <v>98</v>
      </c>
      <c r="H190" s="5">
        <v>98.2</v>
      </c>
      <c r="I190" s="17">
        <f t="shared" ref="I190" si="19">H190/G190*100</f>
        <v>100.20408163265306</v>
      </c>
      <c r="J190" s="74"/>
      <c r="K190" s="42"/>
      <c r="L190" s="42"/>
    </row>
    <row r="191" spans="1:12" s="43" customFormat="1" ht="89.25" customHeight="1" x14ac:dyDescent="0.3">
      <c r="A191" s="223">
        <v>12</v>
      </c>
      <c r="B191" s="223">
        <v>159</v>
      </c>
      <c r="C191" s="6" t="s">
        <v>15</v>
      </c>
      <c r="D191" s="14" t="s">
        <v>133</v>
      </c>
      <c r="E191" s="69" t="s">
        <v>7</v>
      </c>
      <c r="F191" s="69">
        <v>77.099999999999994</v>
      </c>
      <c r="G191" s="70">
        <v>78</v>
      </c>
      <c r="H191" s="48">
        <v>89</v>
      </c>
      <c r="I191" s="17">
        <f>H191/G191*100</f>
        <v>114.1025641025641</v>
      </c>
      <c r="J191" s="75"/>
      <c r="K191" s="42"/>
      <c r="L191" s="42"/>
    </row>
    <row r="192" spans="1:12" s="43" customFormat="1" ht="86.25" customHeight="1" x14ac:dyDescent="0.3">
      <c r="A192" s="223">
        <v>13</v>
      </c>
      <c r="B192" s="223">
        <v>160</v>
      </c>
      <c r="C192" s="6" t="s">
        <v>17</v>
      </c>
      <c r="D192" s="14" t="s">
        <v>153</v>
      </c>
      <c r="E192" s="71" t="s">
        <v>24</v>
      </c>
      <c r="F192" s="71">
        <v>0</v>
      </c>
      <c r="G192" s="72">
        <v>2370</v>
      </c>
      <c r="H192" s="5">
        <v>6180</v>
      </c>
      <c r="I192" s="17">
        <f>H192/G192*100</f>
        <v>260.75949367088612</v>
      </c>
      <c r="J192" s="76"/>
      <c r="K192" s="42"/>
      <c r="L192" s="42"/>
    </row>
    <row r="193" spans="1:12" s="44" customFormat="1" ht="21" customHeight="1" x14ac:dyDescent="0.3">
      <c r="A193" s="223"/>
      <c r="B193" s="223"/>
      <c r="C193" s="239" t="s">
        <v>368</v>
      </c>
      <c r="D193" s="240"/>
      <c r="E193" s="240"/>
      <c r="F193" s="240"/>
      <c r="G193" s="240"/>
      <c r="H193" s="240"/>
      <c r="I193" s="240"/>
      <c r="J193" s="240"/>
      <c r="K193" s="42"/>
      <c r="L193" s="42"/>
    </row>
    <row r="194" spans="1:12" s="44" customFormat="1" ht="103.5" customHeight="1" x14ac:dyDescent="0.3">
      <c r="A194" s="223">
        <v>28</v>
      </c>
      <c r="B194" s="223">
        <v>161</v>
      </c>
      <c r="C194" s="3" t="s">
        <v>8</v>
      </c>
      <c r="D194" s="32" t="s">
        <v>112</v>
      </c>
      <c r="E194" s="27" t="s">
        <v>7</v>
      </c>
      <c r="F194" s="34" t="s">
        <v>164</v>
      </c>
      <c r="G194" s="33" t="s">
        <v>165</v>
      </c>
      <c r="H194" s="49">
        <v>105</v>
      </c>
      <c r="I194" s="17">
        <f>105/95*100</f>
        <v>110.5263157894737</v>
      </c>
      <c r="J194" s="9"/>
      <c r="K194" s="58"/>
      <c r="L194" s="42"/>
    </row>
    <row r="195" spans="1:12" s="44" customFormat="1" ht="371.25" customHeight="1" x14ac:dyDescent="0.3">
      <c r="A195" s="223">
        <v>29</v>
      </c>
      <c r="B195" s="223">
        <v>162</v>
      </c>
      <c r="C195" s="5" t="s">
        <v>11</v>
      </c>
      <c r="D195" s="196" t="s">
        <v>113</v>
      </c>
      <c r="E195" s="197" t="s">
        <v>7</v>
      </c>
      <c r="F195" s="198" t="s">
        <v>166</v>
      </c>
      <c r="G195" s="199" t="s">
        <v>167</v>
      </c>
      <c r="H195" s="200">
        <v>87.4</v>
      </c>
      <c r="I195" s="17">
        <f>H195/93*100</f>
        <v>93.978494623655919</v>
      </c>
      <c r="J195" s="201" t="s">
        <v>168</v>
      </c>
      <c r="K195" s="42"/>
      <c r="L195" s="42"/>
    </row>
    <row r="196" spans="1:12" s="44" customFormat="1" ht="21" customHeight="1" x14ac:dyDescent="0.3">
      <c r="A196" s="223"/>
      <c r="B196" s="223"/>
      <c r="C196" s="239" t="s">
        <v>369</v>
      </c>
      <c r="D196" s="239"/>
      <c r="E196" s="239"/>
      <c r="F196" s="239"/>
      <c r="G196" s="239"/>
      <c r="H196" s="239"/>
      <c r="I196" s="239"/>
      <c r="J196" s="239"/>
      <c r="K196" s="42"/>
      <c r="L196" s="42"/>
    </row>
    <row r="197" spans="1:12" s="12" customFormat="1" ht="138.75" customHeight="1" x14ac:dyDescent="0.25">
      <c r="A197" s="225">
        <v>44</v>
      </c>
      <c r="B197" s="225">
        <v>163</v>
      </c>
      <c r="C197" s="89" t="s">
        <v>8</v>
      </c>
      <c r="D197" s="90" t="s">
        <v>134</v>
      </c>
      <c r="E197" s="4" t="s">
        <v>7</v>
      </c>
      <c r="F197" s="4">
        <v>100</v>
      </c>
      <c r="G197" s="4">
        <v>100</v>
      </c>
      <c r="H197" s="3">
        <v>100</v>
      </c>
      <c r="I197" s="17">
        <f t="shared" ref="I197:I200" si="20">H197/G197*100</f>
        <v>100</v>
      </c>
      <c r="J197" s="91" t="s">
        <v>138</v>
      </c>
      <c r="K197" s="29"/>
      <c r="L197" s="29"/>
    </row>
    <row r="198" spans="1:12" s="12" customFormat="1" ht="128.25" customHeight="1" x14ac:dyDescent="0.25">
      <c r="A198" s="225">
        <v>45</v>
      </c>
      <c r="B198" s="225">
        <v>164</v>
      </c>
      <c r="C198" s="92" t="s">
        <v>11</v>
      </c>
      <c r="D198" s="90" t="s">
        <v>135</v>
      </c>
      <c r="E198" s="93" t="s">
        <v>7</v>
      </c>
      <c r="F198" s="4">
        <v>93.1</v>
      </c>
      <c r="G198" s="4">
        <v>93.4</v>
      </c>
      <c r="H198" s="166">
        <v>93.4</v>
      </c>
      <c r="I198" s="17">
        <f t="shared" si="20"/>
        <v>100</v>
      </c>
      <c r="J198" s="91" t="s">
        <v>187</v>
      </c>
      <c r="K198" s="29"/>
      <c r="L198" s="29"/>
    </row>
    <row r="199" spans="1:12" s="12" customFormat="1" ht="108" customHeight="1" x14ac:dyDescent="0.25">
      <c r="A199" s="225">
        <v>46</v>
      </c>
      <c r="B199" s="225">
        <v>165</v>
      </c>
      <c r="C199" s="92" t="s">
        <v>15</v>
      </c>
      <c r="D199" s="90" t="s">
        <v>136</v>
      </c>
      <c r="E199" s="93" t="s">
        <v>7</v>
      </c>
      <c r="F199" s="4">
        <v>93.9</v>
      </c>
      <c r="G199" s="4">
        <v>94.1</v>
      </c>
      <c r="H199" s="166">
        <v>94.1</v>
      </c>
      <c r="I199" s="17">
        <f t="shared" si="20"/>
        <v>100</v>
      </c>
      <c r="J199" s="91" t="s">
        <v>188</v>
      </c>
      <c r="K199" s="29"/>
      <c r="L199" s="29"/>
    </row>
    <row r="200" spans="1:12" s="12" customFormat="1" ht="117" customHeight="1" x14ac:dyDescent="0.25">
      <c r="A200" s="225">
        <v>47</v>
      </c>
      <c r="B200" s="225">
        <v>166</v>
      </c>
      <c r="C200" s="92" t="s">
        <v>17</v>
      </c>
      <c r="D200" s="90" t="s">
        <v>137</v>
      </c>
      <c r="E200" s="93" t="s">
        <v>7</v>
      </c>
      <c r="F200" s="4">
        <v>93.4</v>
      </c>
      <c r="G200" s="4">
        <v>93.6</v>
      </c>
      <c r="H200" s="166">
        <v>93.6</v>
      </c>
      <c r="I200" s="17">
        <f t="shared" si="20"/>
        <v>100</v>
      </c>
      <c r="J200" s="91" t="s">
        <v>189</v>
      </c>
      <c r="K200" s="29"/>
      <c r="L200" s="29"/>
    </row>
    <row r="201" spans="1:12" s="43" customFormat="1" x14ac:dyDescent="0.3">
      <c r="A201" s="223"/>
      <c r="B201" s="223"/>
      <c r="C201" s="239" t="s">
        <v>371</v>
      </c>
      <c r="D201" s="239"/>
      <c r="E201" s="239"/>
      <c r="F201" s="239"/>
      <c r="G201" s="239"/>
      <c r="H201" s="239"/>
      <c r="I201" s="239"/>
      <c r="J201" s="239"/>
      <c r="K201" s="42"/>
      <c r="L201" s="42"/>
    </row>
    <row r="202" spans="1:12" s="43" customFormat="1" ht="148.5" customHeight="1" x14ac:dyDescent="0.3">
      <c r="A202" s="223">
        <v>117</v>
      </c>
      <c r="B202" s="223">
        <v>167</v>
      </c>
      <c r="C202" s="121" t="s">
        <v>8</v>
      </c>
      <c r="D202" s="211" t="s">
        <v>94</v>
      </c>
      <c r="E202" s="4" t="s">
        <v>7</v>
      </c>
      <c r="F202" s="4">
        <v>100</v>
      </c>
      <c r="G202" s="4">
        <v>100</v>
      </c>
      <c r="H202" s="4">
        <v>100</v>
      </c>
      <c r="I202" s="17">
        <f t="shared" ref="I202:I206" si="21">H202/G202*100</f>
        <v>100</v>
      </c>
      <c r="J202" s="46" t="s">
        <v>221</v>
      </c>
      <c r="K202" s="42"/>
      <c r="L202" s="42"/>
    </row>
    <row r="203" spans="1:12" s="43" customFormat="1" ht="85.5" customHeight="1" x14ac:dyDescent="0.3">
      <c r="A203" s="223">
        <v>118</v>
      </c>
      <c r="B203" s="223">
        <v>168</v>
      </c>
      <c r="C203" s="122" t="s">
        <v>11</v>
      </c>
      <c r="D203" s="46" t="s">
        <v>95</v>
      </c>
      <c r="E203" s="4" t="s">
        <v>7</v>
      </c>
      <c r="F203" s="4">
        <v>100</v>
      </c>
      <c r="G203" s="4">
        <v>100</v>
      </c>
      <c r="H203" s="4">
        <v>100</v>
      </c>
      <c r="I203" s="17">
        <f t="shared" si="21"/>
        <v>100</v>
      </c>
      <c r="J203" s="16"/>
      <c r="K203" s="42"/>
      <c r="L203" s="42"/>
    </row>
    <row r="204" spans="1:12" s="43" customFormat="1" ht="159.75" customHeight="1" x14ac:dyDescent="0.3">
      <c r="A204" s="223">
        <v>119</v>
      </c>
      <c r="B204" s="223">
        <v>169</v>
      </c>
      <c r="C204" s="122" t="s">
        <v>15</v>
      </c>
      <c r="D204" s="46" t="s">
        <v>48</v>
      </c>
      <c r="E204" s="4" t="s">
        <v>7</v>
      </c>
      <c r="F204" s="4">
        <v>100</v>
      </c>
      <c r="G204" s="4">
        <v>100</v>
      </c>
      <c r="H204" s="4">
        <v>100</v>
      </c>
      <c r="I204" s="17">
        <f t="shared" si="21"/>
        <v>100</v>
      </c>
      <c r="J204" s="94" t="s">
        <v>340</v>
      </c>
      <c r="K204" s="42"/>
      <c r="L204" s="42"/>
    </row>
    <row r="205" spans="1:12" s="43" customFormat="1" ht="183.75" customHeight="1" x14ac:dyDescent="0.3">
      <c r="A205" s="223">
        <v>120</v>
      </c>
      <c r="B205" s="223">
        <v>170</v>
      </c>
      <c r="C205" s="123" t="s">
        <v>17</v>
      </c>
      <c r="D205" s="90" t="s">
        <v>219</v>
      </c>
      <c r="E205" s="3" t="s">
        <v>7</v>
      </c>
      <c r="F205" s="4">
        <v>60</v>
      </c>
      <c r="G205" s="4">
        <v>65</v>
      </c>
      <c r="H205" s="4">
        <v>96.7</v>
      </c>
      <c r="I205" s="17">
        <f t="shared" si="21"/>
        <v>148.76923076923077</v>
      </c>
      <c r="J205" s="94" t="s">
        <v>330</v>
      </c>
      <c r="K205" s="42"/>
      <c r="L205" s="42"/>
    </row>
    <row r="206" spans="1:12" s="43" customFormat="1" ht="70.5" customHeight="1" x14ac:dyDescent="0.3">
      <c r="A206" s="223">
        <v>121</v>
      </c>
      <c r="B206" s="223">
        <v>171</v>
      </c>
      <c r="C206" s="123" t="s">
        <v>23</v>
      </c>
      <c r="D206" s="90" t="s">
        <v>220</v>
      </c>
      <c r="E206" s="3" t="s">
        <v>7</v>
      </c>
      <c r="F206" s="4">
        <v>100</v>
      </c>
      <c r="G206" s="4">
        <v>100</v>
      </c>
      <c r="H206" s="4">
        <v>100</v>
      </c>
      <c r="I206" s="17">
        <f t="shared" si="21"/>
        <v>100</v>
      </c>
      <c r="J206" s="125"/>
      <c r="K206" s="42"/>
      <c r="L206" s="42"/>
    </row>
    <row r="207" spans="1:12" s="44" customFormat="1" ht="16.5" customHeight="1" x14ac:dyDescent="0.3">
      <c r="A207" s="223"/>
      <c r="B207" s="223"/>
      <c r="C207" s="239" t="s">
        <v>370</v>
      </c>
      <c r="D207" s="239"/>
      <c r="E207" s="239"/>
      <c r="F207" s="241"/>
      <c r="G207" s="239"/>
      <c r="H207" s="239"/>
      <c r="I207" s="239"/>
      <c r="J207" s="239"/>
      <c r="K207" s="42"/>
      <c r="L207" s="42"/>
    </row>
    <row r="208" spans="1:12" s="12" customFormat="1" ht="80.25" customHeight="1" x14ac:dyDescent="0.25">
      <c r="A208" s="225">
        <v>48</v>
      </c>
      <c r="B208" s="225">
        <v>172</v>
      </c>
      <c r="C208" s="4" t="s">
        <v>8</v>
      </c>
      <c r="D208" s="140" t="s">
        <v>139</v>
      </c>
      <c r="E208" s="141" t="s">
        <v>140</v>
      </c>
      <c r="F208" s="4" t="s">
        <v>36</v>
      </c>
      <c r="G208" s="142">
        <v>2</v>
      </c>
      <c r="H208" s="36">
        <v>2</v>
      </c>
      <c r="I208" s="17">
        <f>H208/G208*100</f>
        <v>100</v>
      </c>
      <c r="J208" s="46" t="s">
        <v>261</v>
      </c>
      <c r="K208" s="169"/>
      <c r="L208" s="29"/>
    </row>
    <row r="209" spans="1:12" s="12" customFormat="1" ht="155.25" customHeight="1" x14ac:dyDescent="0.25">
      <c r="A209" s="225">
        <v>49</v>
      </c>
      <c r="B209" s="225">
        <v>173</v>
      </c>
      <c r="C209" s="6" t="s">
        <v>11</v>
      </c>
      <c r="D209" s="143" t="s">
        <v>262</v>
      </c>
      <c r="E209" s="144" t="s">
        <v>140</v>
      </c>
      <c r="F209" s="4">
        <v>49</v>
      </c>
      <c r="G209" s="145">
        <v>51</v>
      </c>
      <c r="H209" s="36">
        <v>52</v>
      </c>
      <c r="I209" s="17">
        <f>H209/G209*100</f>
        <v>101.96078431372548</v>
      </c>
      <c r="J209" s="146" t="s">
        <v>266</v>
      </c>
      <c r="K209" s="29"/>
      <c r="L209" s="29"/>
    </row>
    <row r="210" spans="1:12" s="12" customFormat="1" ht="107.25" customHeight="1" x14ac:dyDescent="0.25">
      <c r="A210" s="225">
        <v>50</v>
      </c>
      <c r="B210" s="225">
        <v>174</v>
      </c>
      <c r="C210" s="6" t="s">
        <v>15</v>
      </c>
      <c r="D210" s="46" t="s">
        <v>263</v>
      </c>
      <c r="E210" s="141" t="s">
        <v>33</v>
      </c>
      <c r="F210" s="4">
        <v>100</v>
      </c>
      <c r="G210" s="142">
        <v>100</v>
      </c>
      <c r="H210" s="3">
        <v>100</v>
      </c>
      <c r="I210" s="17">
        <f>H210/G210*100</f>
        <v>100</v>
      </c>
      <c r="J210" s="55"/>
      <c r="K210" s="29"/>
      <c r="L210" s="29"/>
    </row>
    <row r="211" spans="1:12" s="12" customFormat="1" ht="62.25" customHeight="1" x14ac:dyDescent="0.25">
      <c r="A211" s="225">
        <v>51</v>
      </c>
      <c r="B211" s="225">
        <v>175</v>
      </c>
      <c r="C211" s="235" t="s">
        <v>17</v>
      </c>
      <c r="D211" s="46" t="s">
        <v>265</v>
      </c>
      <c r="E211" s="141" t="s">
        <v>140</v>
      </c>
      <c r="F211" s="4">
        <v>104</v>
      </c>
      <c r="G211" s="93">
        <v>104</v>
      </c>
      <c r="H211" s="164">
        <v>104</v>
      </c>
      <c r="I211" s="17">
        <f>H211/G211*100</f>
        <v>100</v>
      </c>
      <c r="J211" s="56"/>
      <c r="K211" s="29"/>
      <c r="L211" s="29"/>
    </row>
    <row r="212" spans="1:12" s="12" customFormat="1" ht="60" customHeight="1" x14ac:dyDescent="0.25">
      <c r="A212" s="225"/>
      <c r="B212" s="225"/>
      <c r="C212" s="236"/>
      <c r="D212" s="110" t="s">
        <v>264</v>
      </c>
      <c r="E212" s="230" t="s">
        <v>143</v>
      </c>
      <c r="F212" s="36">
        <v>144.51</v>
      </c>
      <c r="G212" s="231">
        <v>123.5</v>
      </c>
      <c r="H212" s="17">
        <v>94</v>
      </c>
      <c r="I212" s="17">
        <f>H212/G212*100</f>
        <v>76.113360323886639</v>
      </c>
      <c r="J212" s="110" t="s">
        <v>144</v>
      </c>
      <c r="K212" s="233">
        <f>(I208+I209+I210+I211+I212)/5</f>
        <v>95.614828927522424</v>
      </c>
      <c r="L212" s="29"/>
    </row>
  </sheetData>
  <autoFilter ref="C1:L212"/>
  <customSheetViews>
    <customSheetView guid="{29EBB03D-D157-4DB4-B2FB-3BC1828B8F46}" scale="60" showPageBreaks="1" printArea="1" showAutoFilter="1" hiddenColumns="1" topLeftCell="B1">
      <pane ySplit="5" topLeftCell="A205" activePane="bottomLeft" state="frozen"/>
      <selection pane="bottomLeft" activeCell="J218" sqref="J218"/>
      <rowBreaks count="8" manualBreakCount="8">
        <brk id="133" min="1" max="7" man="1"/>
        <brk id="196" min="1" max="7" man="1"/>
        <brk id="126" min="1" max="7" man="1"/>
        <brk id="103" min="1" max="7" man="1"/>
        <brk id="202" min="1" max="7" man="1"/>
        <brk id="154" min="1" max="7" man="1"/>
        <brk id="143" min="1" max="7" man="1"/>
        <brk id="217" max="7" man="1"/>
      </rowBreaks>
      <pageMargins left="0.23622047244094491" right="0.23622047244094491" top="0" bottom="0" header="0" footer="0"/>
      <pageSetup paperSize="9" scale="37" firstPageNumber="66" fitToHeight="0" orientation="portrait" useFirstPageNumber="1" r:id="rId1"/>
      <headerFooter>
        <oddFooter>&amp;R &amp;P</oddFooter>
      </headerFooter>
      <autoFilter ref="C1:L212"/>
    </customSheetView>
    <customSheetView guid="{BA841332-DFE8-4B37-BA4A-C5C5E49832E3}" scale="70" showPageBreaks="1" printArea="1" showAutoFilter="1">
      <pane ySplit="5" topLeftCell="A184" activePane="bottomLeft" state="frozen"/>
      <selection pane="bottomLeft" activeCell="H187" sqref="H187"/>
      <rowBreaks count="8" manualBreakCount="8">
        <brk id="32" min="1" max="7" man="1"/>
        <brk id="57" min="1" max="7" man="1"/>
        <brk id="76" min="1" max="7" man="1"/>
        <brk id="101" min="1" max="7" man="1"/>
        <brk id="145" min="1" max="7" man="1"/>
        <brk id="164" min="1" max="7" man="1"/>
        <brk id="190" min="1" max="7" man="1"/>
        <brk id="215" max="7" man="1"/>
      </rowBreaks>
      <colBreaks count="1" manualBreakCount="1">
        <brk id="8" max="1048575" man="1"/>
      </colBreaks>
      <pageMargins left="0.23622047244094491" right="0.23622047244094491" top="0" bottom="0" header="0" footer="0"/>
      <pageSetup paperSize="9" scale="37" firstPageNumber="66" fitToHeight="0" orientation="portrait" useFirstPageNumber="1" r:id="rId2"/>
      <headerFooter>
        <oddFooter>&amp;R &amp;P</oddFooter>
      </headerFooter>
      <autoFilter ref="A1:J213"/>
    </customSheetView>
    <customSheetView guid="{10002042-64B8-47E1-9CF6-7701B56F6EC0}" scale="60" showPageBreaks="1" printArea="1" showAutoFilter="1" view="pageBreakPreview">
      <pane ySplit="5" topLeftCell="A205" activePane="bottomLeft" state="frozen"/>
      <selection pane="bottomLeft" activeCell="E210" sqref="E210"/>
      <rowBreaks count="11" manualBreakCount="11">
        <brk id="26" min="2" max="9" man="1"/>
        <brk id="45" min="2" max="9" man="1"/>
        <brk id="60" min="2" max="9" man="1"/>
        <brk id="84" min="2" max="9" man="1"/>
        <brk id="112" min="2" max="9" man="1"/>
        <brk id="130" min="2" max="9" man="1"/>
        <brk id="148" min="2" max="9" man="1"/>
        <brk id="160" min="1" max="8" man="1"/>
        <brk id="181" min="2" max="9" man="1"/>
        <brk id="195" min="2" max="9" man="1"/>
        <brk id="218" min="1" max="8" man="1"/>
      </rowBreaks>
      <pageMargins left="0.23622047244094491" right="0.23622047244094491" top="0" bottom="0" header="0" footer="0"/>
      <pageSetup paperSize="9" scale="43" firstPageNumber="70" fitToHeight="0" orientation="portrait" useFirstPageNumber="1" r:id="rId3"/>
      <headerFooter>
        <oddFooter>&amp;R &amp;P</oddFooter>
      </headerFooter>
      <autoFilter ref="C1:L212"/>
    </customSheetView>
  </customSheetViews>
  <mergeCells count="43">
    <mergeCell ref="D157:D159"/>
    <mergeCell ref="C157:C159"/>
    <mergeCell ref="J157:J159"/>
    <mergeCell ref="C113:C114"/>
    <mergeCell ref="D113:D114"/>
    <mergeCell ref="J113:J114"/>
    <mergeCell ref="C72:J72"/>
    <mergeCell ref="C109:J109"/>
    <mergeCell ref="C153:J153"/>
    <mergeCell ref="C80:J80"/>
    <mergeCell ref="C139:J139"/>
    <mergeCell ref="K44:L44"/>
    <mergeCell ref="D2:J2"/>
    <mergeCell ref="C133:J133"/>
    <mergeCell ref="C7:J7"/>
    <mergeCell ref="C188:J188"/>
    <mergeCell ref="C145:J145"/>
    <mergeCell ref="C92:J92"/>
    <mergeCell ref="C3:C4"/>
    <mergeCell ref="D3:D4"/>
    <mergeCell ref="E3:E4"/>
    <mergeCell ref="F3:F4"/>
    <mergeCell ref="G3:I3"/>
    <mergeCell ref="J3:J4"/>
    <mergeCell ref="C179:J179"/>
    <mergeCell ref="C31:J31"/>
    <mergeCell ref="C18:J18"/>
    <mergeCell ref="C6:J6"/>
    <mergeCell ref="C91:J91"/>
    <mergeCell ref="C187:J187"/>
    <mergeCell ref="C211:C212"/>
    <mergeCell ref="C14:C15"/>
    <mergeCell ref="C193:J193"/>
    <mergeCell ref="C207:J207"/>
    <mergeCell ref="C196:J196"/>
    <mergeCell ref="C201:J201"/>
    <mergeCell ref="C102:J102"/>
    <mergeCell ref="J175:J176"/>
    <mergeCell ref="C162:J162"/>
    <mergeCell ref="C126:J126"/>
    <mergeCell ref="J65:J66"/>
    <mergeCell ref="C64:J64"/>
    <mergeCell ref="C175:C177"/>
  </mergeCells>
  <pageMargins left="0.23622047244094491" right="0.23622047244094491" top="0" bottom="0" header="0" footer="0"/>
  <pageSetup paperSize="9" scale="37" firstPageNumber="66" fitToHeight="0" orientation="portrait" useFirstPageNumber="1" r:id="rId4"/>
  <headerFooter>
    <oddFooter>&amp;R &amp;P</oddFooter>
  </headerFooter>
  <rowBreaks count="8" manualBreakCount="8">
    <brk id="133" min="1" max="7" man="1"/>
    <brk id="196" min="1" max="7" man="1"/>
    <brk id="126" min="1" max="7" man="1"/>
    <brk id="103" min="1" max="7" man="1"/>
    <brk id="202" min="1" max="7" man="1"/>
    <brk id="154" min="1" max="7" man="1"/>
    <brk id="143" min="1" max="7" man="1"/>
    <brk id="217" max="7" man="1"/>
  </rowBreaks>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Приложение 2</vt:lpstr>
      <vt:lpstr>'Приложение 2'!Заголовки_для_печати</vt:lpstr>
      <vt:lpstr>'Приложение 2'!Область_печати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Логинова Ленара Юлдашевна</cp:lastModifiedBy>
  <cp:lastPrinted>2020-06-18T10:49:11Z</cp:lastPrinted>
  <dcterms:created xsi:type="dcterms:W3CDTF">2006-09-16T00:00:00Z</dcterms:created>
  <dcterms:modified xsi:type="dcterms:W3CDTF">2020-11-16T10:14:23Z</dcterms:modified>
</cp:coreProperties>
</file>