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филь\Desktop\"/>
    </mc:Choice>
  </mc:AlternateContent>
  <bookViews>
    <workbookView xWindow="480" yWindow="450" windowWidth="20835" windowHeight="9630"/>
  </bookViews>
  <sheets>
    <sheet name="2019" sheetId="2" r:id="rId1"/>
    <sheet name="расчёт" sheetId="3" r:id="rId2"/>
  </sheets>
  <calcPr calcId="162913"/>
</workbook>
</file>

<file path=xl/calcChain.xml><?xml version="1.0" encoding="utf-8"?>
<calcChain xmlns="http://schemas.openxmlformats.org/spreadsheetml/2006/main">
  <c r="C7" i="2" l="1"/>
  <c r="W35" i="3"/>
  <c r="U35" i="3"/>
  <c r="R35" i="3"/>
  <c r="O35" i="3"/>
  <c r="I35" i="3"/>
  <c r="J35" i="3" s="1"/>
  <c r="K35" i="3" s="1"/>
  <c r="G35" i="3"/>
  <c r="E35" i="3"/>
  <c r="L35" i="3" s="1"/>
  <c r="X35" i="3" s="1"/>
  <c r="U34" i="3"/>
  <c r="R34" i="3"/>
  <c r="O34" i="3"/>
  <c r="J34" i="3"/>
  <c r="K34" i="3" s="1"/>
  <c r="L34" i="3" s="1"/>
  <c r="W34" i="3" s="1"/>
  <c r="X34" i="3" s="1"/>
  <c r="I34" i="3"/>
  <c r="G34" i="3"/>
  <c r="E34" i="3"/>
  <c r="U33" i="3"/>
  <c r="R33" i="3"/>
  <c r="O33" i="3"/>
  <c r="K33" i="3"/>
  <c r="J33" i="3"/>
  <c r="F33" i="3"/>
  <c r="E33" i="3"/>
  <c r="L33" i="3" s="1"/>
  <c r="W33" i="3" s="1"/>
  <c r="X33" i="3" s="1"/>
  <c r="U32" i="3"/>
  <c r="R32" i="3"/>
  <c r="O32" i="3"/>
  <c r="K32" i="3"/>
  <c r="J32" i="3"/>
  <c r="E32" i="3"/>
  <c r="L32" i="3" s="1"/>
  <c r="W32" i="3" s="1"/>
  <c r="X32" i="3" s="1"/>
  <c r="U31" i="3"/>
  <c r="R31" i="3"/>
  <c r="O31" i="3"/>
  <c r="J31" i="3"/>
  <c r="K31" i="3" s="1"/>
  <c r="L31" i="3" s="1"/>
  <c r="W31" i="3" s="1"/>
  <c r="X31" i="3" s="1"/>
  <c r="E31" i="3"/>
  <c r="U30" i="3"/>
  <c r="R30" i="3"/>
  <c r="O30" i="3"/>
  <c r="K30" i="3"/>
  <c r="J30" i="3"/>
  <c r="E30" i="3"/>
  <c r="L30" i="3" s="1"/>
  <c r="W30" i="3" s="1"/>
  <c r="X30" i="3" s="1"/>
  <c r="U29" i="3"/>
  <c r="R29" i="3"/>
  <c r="O29" i="3"/>
  <c r="J29" i="3"/>
  <c r="K29" i="3" s="1"/>
  <c r="L29" i="3" s="1"/>
  <c r="W29" i="3" s="1"/>
  <c r="X29" i="3" s="1"/>
  <c r="E29" i="3"/>
  <c r="U28" i="3"/>
  <c r="R28" i="3"/>
  <c r="O28" i="3"/>
  <c r="K28" i="3"/>
  <c r="J28" i="3"/>
  <c r="E28" i="3"/>
  <c r="L28" i="3" s="1"/>
  <c r="W28" i="3" s="1"/>
  <c r="X28" i="3" s="1"/>
  <c r="U27" i="3"/>
  <c r="R27" i="3"/>
  <c r="O27" i="3"/>
  <c r="J27" i="3"/>
  <c r="K27" i="3" s="1"/>
  <c r="L27" i="3" s="1"/>
  <c r="W27" i="3" s="1"/>
  <c r="X27" i="3" s="1"/>
  <c r="E27" i="3"/>
  <c r="U26" i="3"/>
  <c r="R26" i="3"/>
  <c r="O26" i="3"/>
  <c r="K26" i="3"/>
  <c r="J26" i="3"/>
  <c r="E26" i="3"/>
  <c r="L26" i="3" s="1"/>
  <c r="W26" i="3" s="1"/>
  <c r="X26" i="3" s="1"/>
  <c r="U25" i="3"/>
  <c r="R25" i="3"/>
  <c r="O25" i="3"/>
  <c r="J25" i="3"/>
  <c r="K25" i="3" s="1"/>
  <c r="L25" i="3" s="1"/>
  <c r="W25" i="3" s="1"/>
  <c r="X25" i="3" s="1"/>
  <c r="E25" i="3"/>
  <c r="U24" i="3"/>
  <c r="R24" i="3"/>
  <c r="O24" i="3"/>
  <c r="K24" i="3"/>
  <c r="J24" i="3"/>
  <c r="E24" i="3"/>
  <c r="L24" i="3" s="1"/>
  <c r="W24" i="3" s="1"/>
  <c r="X24" i="3" s="1"/>
  <c r="U23" i="3"/>
  <c r="R23" i="3"/>
  <c r="O23" i="3"/>
  <c r="J23" i="3"/>
  <c r="K23" i="3" s="1"/>
  <c r="L23" i="3" s="1"/>
  <c r="W23" i="3" s="1"/>
  <c r="X23" i="3" s="1"/>
  <c r="E23" i="3"/>
  <c r="U22" i="3"/>
  <c r="R22" i="3"/>
  <c r="O22" i="3"/>
  <c r="K22" i="3"/>
  <c r="J22" i="3"/>
  <c r="E22" i="3"/>
  <c r="L22" i="3" s="1"/>
  <c r="W22" i="3" s="1"/>
  <c r="X22" i="3" s="1"/>
  <c r="U21" i="3"/>
  <c r="R21" i="3"/>
  <c r="O21" i="3"/>
  <c r="J21" i="3"/>
  <c r="K21" i="3" s="1"/>
  <c r="L21" i="3" s="1"/>
  <c r="W21" i="3" s="1"/>
  <c r="X21" i="3" s="1"/>
  <c r="E21" i="3"/>
  <c r="U20" i="3"/>
  <c r="R20" i="3"/>
  <c r="O20" i="3"/>
  <c r="K20" i="3"/>
  <c r="J20" i="3"/>
  <c r="E20" i="3"/>
  <c r="L20" i="3" s="1"/>
  <c r="W20" i="3" s="1"/>
  <c r="X20" i="3" s="1"/>
  <c r="U19" i="3"/>
  <c r="R19" i="3"/>
  <c r="O19" i="3"/>
  <c r="J19" i="3"/>
  <c r="K19" i="3" s="1"/>
  <c r="L19" i="3" s="1"/>
  <c r="W19" i="3" s="1"/>
  <c r="X19" i="3" s="1"/>
  <c r="E19" i="3"/>
  <c r="U18" i="3"/>
  <c r="R18" i="3"/>
  <c r="O18" i="3"/>
  <c r="K18" i="3"/>
  <c r="J18" i="3"/>
  <c r="E18" i="3"/>
  <c r="L18" i="3" s="1"/>
  <c r="W18" i="3" s="1"/>
  <c r="X18" i="3" s="1"/>
  <c r="U17" i="3"/>
  <c r="R17" i="3"/>
  <c r="O17" i="3"/>
  <c r="J17" i="3"/>
  <c r="K17" i="3" s="1"/>
  <c r="L17" i="3" s="1"/>
  <c r="W17" i="3" s="1"/>
  <c r="X17" i="3" s="1"/>
  <c r="E17" i="3"/>
  <c r="U16" i="3"/>
  <c r="R16" i="3"/>
  <c r="O16" i="3"/>
  <c r="I16" i="3"/>
  <c r="J16" i="3" s="1"/>
  <c r="K16" i="3" s="1"/>
  <c r="G16" i="3"/>
  <c r="E16" i="3"/>
  <c r="L16" i="3" s="1"/>
  <c r="W16" i="3" s="1"/>
  <c r="X16" i="3" s="1"/>
  <c r="X36" i="3" s="1"/>
  <c r="U15" i="3"/>
  <c r="R15" i="3"/>
  <c r="O15" i="3"/>
  <c r="J15" i="3"/>
  <c r="K15" i="3" s="1"/>
  <c r="L15" i="3" s="1"/>
  <c r="E15" i="3"/>
  <c r="U14" i="3"/>
  <c r="R14" i="3"/>
  <c r="O14" i="3"/>
  <c r="K14" i="3"/>
  <c r="J14" i="3"/>
  <c r="E14" i="3"/>
  <c r="L14" i="3" s="1"/>
  <c r="U13" i="3"/>
  <c r="R13" i="3"/>
  <c r="O13" i="3"/>
  <c r="J13" i="3"/>
  <c r="K13" i="3" s="1"/>
  <c r="L13" i="3" s="1"/>
  <c r="E13" i="3"/>
  <c r="U12" i="3"/>
  <c r="R12" i="3"/>
  <c r="O12" i="3"/>
  <c r="K12" i="3"/>
  <c r="J12" i="3"/>
  <c r="E12" i="3"/>
  <c r="L12" i="3" s="1"/>
  <c r="U11" i="3"/>
  <c r="R11" i="3"/>
  <c r="O11" i="3"/>
  <c r="J11" i="3"/>
  <c r="K11" i="3" s="1"/>
  <c r="L11" i="3" s="1"/>
  <c r="E11" i="3"/>
  <c r="U10" i="3"/>
  <c r="R10" i="3"/>
  <c r="O10" i="3"/>
  <c r="K10" i="3"/>
  <c r="J10" i="3"/>
  <c r="E10" i="3"/>
  <c r="L10" i="3" s="1"/>
</calcChain>
</file>

<file path=xl/sharedStrings.xml><?xml version="1.0" encoding="utf-8"?>
<sst xmlns="http://schemas.openxmlformats.org/spreadsheetml/2006/main" count="89" uniqueCount="85">
  <si>
    <t>Наименование муниципального учреждения</t>
  </si>
  <si>
    <t>Наименование муниципальной услуги (работы)</t>
  </si>
  <si>
    <t>Значение оценки, %</t>
  </si>
  <si>
    <t>Интерпритация оценки</t>
  </si>
  <si>
    <t>МБУ "КСАТ"</t>
  </si>
  <si>
    <t>«Организация и осуществление транспортного обслуживания должностных лиц, государственных органов и государственных учреждений»</t>
  </si>
  <si>
    <t>«Выполнение работ в области использования автомобильных дорог»</t>
  </si>
  <si>
    <t>«Уборка территории и аналогичная деятельность»</t>
  </si>
  <si>
    <t>Оценка эффективности и результативности
выполнения муниципального задания МБУ "КСАТ"
 за 2019 год</t>
  </si>
  <si>
    <t>Оценка эффективности и результативности выполнения муниципального задания МБУ "КСАТ"
 за 2019 год</t>
  </si>
  <si>
    <t>1 этап</t>
  </si>
  <si>
    <t>2 этап</t>
  </si>
  <si>
    <t>3 этап</t>
  </si>
  <si>
    <t>4 этап</t>
  </si>
  <si>
    <t>5 этап</t>
  </si>
  <si>
    <t>№ п/п</t>
  </si>
  <si>
    <t xml:space="preserve">Наименование учреждения </t>
  </si>
  <si>
    <t>План, тыс. руб.</t>
  </si>
  <si>
    <t>Кассовое исполнение, тыс. руб.</t>
  </si>
  <si>
    <t>к.1.1</t>
  </si>
  <si>
    <t xml:space="preserve">Плановый объем средств на выполнение мун. задания , тыс. руб.      </t>
  </si>
  <si>
    <t>Фактические расходы , тыс. руб.</t>
  </si>
  <si>
    <t>"Сумма положит. экономии" , тыс. руб.</t>
  </si>
  <si>
    <t>Оценка выполнения муниципального задания (%)</t>
  </si>
  <si>
    <t>План количество потребителей (%)</t>
  </si>
  <si>
    <t>Факт потребление муниципальных услуг (%)</t>
  </si>
  <si>
    <t>Количество потребителей  муниципальных услуг (%)</t>
  </si>
  <si>
    <t xml:space="preserve">Плановое  значение показателя, характ. Качество оказания  муниципальных услуг (%) </t>
  </si>
  <si>
    <t>Фактическое значение показателя, характ. Качество оказания  муниципальных услуг (%)</t>
  </si>
  <si>
    <t>Оценка выполнения муниципального задания по критерию "качество оказания  муниципальных услуг" (%)</t>
  </si>
  <si>
    <t>Плановое  значение показателя, характ. объем оказания  муниципальных услуг (%)</t>
  </si>
  <si>
    <t>Фактическое значение показателя, характ. объем оказания  муниципальных услуг (%)</t>
  </si>
  <si>
    <t>Оценка выполнения муниципального задания по критерию "объема оказания  муниципальных услуг" (%)</t>
  </si>
  <si>
    <t xml:space="preserve">Значение расчетного показателя </t>
  </si>
  <si>
    <t xml:space="preserve">Количество расчетных показателей </t>
  </si>
  <si>
    <t>Итоговая оценка выполнения муниципального задания (%)</t>
  </si>
  <si>
    <t>к1.1</t>
  </si>
  <si>
    <t>к1.4</t>
  </si>
  <si>
    <t>к1пл</t>
  </si>
  <si>
    <t xml:space="preserve">к1ф </t>
  </si>
  <si>
    <t>к1ф (расчетное)</t>
  </si>
  <si>
    <t>К1.2</t>
  </si>
  <si>
    <t xml:space="preserve"> К1</t>
  </si>
  <si>
    <t>к2пл</t>
  </si>
  <si>
    <t>к2ф</t>
  </si>
  <si>
    <t>К2</t>
  </si>
  <si>
    <t>к3пл.i</t>
  </si>
  <si>
    <t>к3ф.i</t>
  </si>
  <si>
    <t>К3</t>
  </si>
  <si>
    <t>к4пл.i</t>
  </si>
  <si>
    <t>к4ф.i</t>
  </si>
  <si>
    <t>К4</t>
  </si>
  <si>
    <t>к1</t>
  </si>
  <si>
    <t>N</t>
  </si>
  <si>
    <t>К5</t>
  </si>
  <si>
    <t>МАОУ  СОШ №1</t>
  </si>
  <si>
    <t>МАОУ " Средняя школа №3"</t>
  </si>
  <si>
    <t>МАОУ " Средняя школа №5"</t>
  </si>
  <si>
    <t>МАОУ " Средняя школа №6"</t>
  </si>
  <si>
    <t>МАОУ " СОШ №7"</t>
  </si>
  <si>
    <t>МАОУ " Средняя школа №8"</t>
  </si>
  <si>
    <t>Услуга1. Организация и осуществление транспортного обслуживания должностных лиц, государственных органов и государственных учреждений</t>
  </si>
  <si>
    <t xml:space="preserve"> МАУ ДО " ДДТ "</t>
  </si>
  <si>
    <t xml:space="preserve"> МАУ     "Школа искусств " </t>
  </si>
  <si>
    <t xml:space="preserve"> МАДОУ "Сказка" </t>
  </si>
  <si>
    <t xml:space="preserve"> МАДОУ "Буратино" </t>
  </si>
  <si>
    <t xml:space="preserve">   МАДОУ "Чебурашка" </t>
  </si>
  <si>
    <t xml:space="preserve"> МАДОУ "Березка" </t>
  </si>
  <si>
    <t xml:space="preserve"> МАДОУ "Колокольчик" </t>
  </si>
  <si>
    <t xml:space="preserve"> МАДОУ "Солнышко" комбинированного вида"</t>
  </si>
  <si>
    <t>МАДОУ "Улыбка"</t>
  </si>
  <si>
    <t xml:space="preserve"> МАДОУ "Родничок" </t>
  </si>
  <si>
    <t xml:space="preserve">МАДОУ "Золушка" </t>
  </si>
  <si>
    <t xml:space="preserve">МАДОУ "Медвежонок" </t>
  </si>
  <si>
    <t xml:space="preserve"> МАДОУ "Росинка" </t>
  </si>
  <si>
    <t xml:space="preserve"> МАДОУ "Маугли" </t>
  </si>
  <si>
    <t>МАДОУ "Почемучка"</t>
  </si>
  <si>
    <t xml:space="preserve"> МАДОУ "Цветик семицветик" </t>
  </si>
  <si>
    <t>Услуга 2. Выполнение работ в области использования автомобильных дорог</t>
  </si>
  <si>
    <t>Услуга 3. Уборка территории и аналогичная деятельность</t>
  </si>
  <si>
    <t>ИТОГО</t>
  </si>
  <si>
    <t>Итого по муниципальному заданию</t>
  </si>
  <si>
    <t>Муниципальная работа выполнена в полном объёме</t>
  </si>
  <si>
    <t>Муниципальная работа  выполнена в полном объеме</t>
  </si>
  <si>
    <t>Муниципальное задание выполнено в полном объёме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</si>
</sst>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7" formatCode="0.0"/>
  </numFmts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6" xfId="0" applyBorder="1" applyAlignment="1">
      <alignment horizontal="center" wrapText="1"/>
    </xf>
    <xf numFmtId="0" fontId="0" fillId="2" borderId="1" xfId="0" applyFill="1" applyBorder="1"/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6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3" applyNumberFormat="1" applyFont="1" applyBorder="1" applyAlignment="1">
      <alignment vertical="center"/>
    </xf>
    <xf numFmtId="4" fontId="0" fillId="0" borderId="6" xfId="3" applyNumberFormat="1" applyFont="1" applyBorder="1" applyAlignment="1">
      <alignment vertical="center"/>
    </xf>
    <xf numFmtId="4" fontId="0" fillId="0" borderId="6" xfId="3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0" fillId="2" borderId="0" xfId="0" applyFill="1"/>
    <xf numFmtId="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activeCell="F4" sqref="F4:K4"/>
    </sheetView>
  </sheetViews>
  <sheetFormatPr defaultColWidth="9.140625" defaultRowHeight="15.75" x14ac:dyDescent="0.25"/>
  <cols>
    <col min="1" max="1" width="18.28515625" style="1" customWidth="1"/>
    <col min="2" max="2" width="35.42578125" style="1" customWidth="1"/>
    <col min="3" max="3" width="19.42578125" style="1" customWidth="1"/>
    <col min="4" max="4" width="33" style="1" customWidth="1"/>
    <col min="5" max="16384" width="9.140625" style="1"/>
  </cols>
  <sheetData>
    <row r="1" spans="1:11" ht="54.75" customHeight="1" x14ac:dyDescent="0.25">
      <c r="A1" s="5" t="s">
        <v>8</v>
      </c>
      <c r="B1" s="5"/>
      <c r="C1" s="5"/>
      <c r="D1" s="5"/>
    </row>
    <row r="2" spans="1:11" x14ac:dyDescent="0.25">
      <c r="A2" s="6"/>
      <c r="B2" s="6"/>
      <c r="C2" s="6"/>
      <c r="D2" s="6"/>
    </row>
    <row r="3" spans="1:11" ht="57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11" ht="139.5" customHeight="1" x14ac:dyDescent="0.25">
      <c r="A4" s="7" t="s">
        <v>4</v>
      </c>
      <c r="B4" s="2" t="s">
        <v>5</v>
      </c>
      <c r="C4" s="62">
        <v>100.41</v>
      </c>
      <c r="D4" s="3" t="s">
        <v>83</v>
      </c>
      <c r="F4" s="4"/>
      <c r="G4" s="4"/>
      <c r="H4" s="4"/>
      <c r="I4" s="4"/>
      <c r="J4" s="4"/>
      <c r="K4" s="4"/>
    </row>
    <row r="5" spans="1:11" ht="98.25" customHeight="1" x14ac:dyDescent="0.25">
      <c r="A5" s="7"/>
      <c r="B5" s="2" t="s">
        <v>6</v>
      </c>
      <c r="C5" s="62">
        <v>100.1</v>
      </c>
      <c r="D5" s="3" t="s">
        <v>82</v>
      </c>
      <c r="F5" s="4"/>
      <c r="G5" s="4"/>
      <c r="H5" s="4"/>
      <c r="I5" s="4"/>
      <c r="J5" s="4"/>
      <c r="K5" s="4"/>
    </row>
    <row r="6" spans="1:11" ht="104.25" customHeight="1" x14ac:dyDescent="0.25">
      <c r="A6" s="7"/>
      <c r="B6" s="2" t="s">
        <v>7</v>
      </c>
      <c r="C6" s="62">
        <v>99.7</v>
      </c>
      <c r="D6" s="3" t="s">
        <v>82</v>
      </c>
      <c r="F6" s="4"/>
      <c r="G6" s="4"/>
      <c r="H6" s="4"/>
      <c r="I6" s="4"/>
      <c r="J6" s="4"/>
      <c r="K6" s="4"/>
    </row>
    <row r="7" spans="1:11" ht="31.5" x14ac:dyDescent="0.25">
      <c r="A7" s="60" t="s">
        <v>81</v>
      </c>
      <c r="B7" s="61"/>
      <c r="C7" s="63">
        <f>(C6+C5+C4)/3</f>
        <v>100.07000000000001</v>
      </c>
      <c r="D7" s="64" t="s">
        <v>84</v>
      </c>
    </row>
    <row r="8" spans="1:11" x14ac:dyDescent="0.25">
      <c r="A8" s="4"/>
      <c r="B8" s="4"/>
      <c r="C8" s="4"/>
      <c r="D8" s="4"/>
    </row>
    <row r="9" spans="1:11" x14ac:dyDescent="0.25">
      <c r="A9" s="4"/>
      <c r="B9" s="4"/>
      <c r="C9" s="4"/>
      <c r="D9" s="4"/>
    </row>
    <row r="10" spans="1:11" x14ac:dyDescent="0.25">
      <c r="A10" s="4"/>
      <c r="B10" s="4"/>
      <c r="C10" s="4"/>
      <c r="D10" s="4"/>
    </row>
    <row r="11" spans="1:11" x14ac:dyDescent="0.25">
      <c r="A11" s="4"/>
      <c r="B11" s="4"/>
      <c r="C11" s="4"/>
      <c r="D11" s="4"/>
    </row>
    <row r="12" spans="1:11" x14ac:dyDescent="0.25">
      <c r="A12" s="4"/>
      <c r="B12" s="4"/>
      <c r="C12" s="4"/>
      <c r="D12" s="4"/>
    </row>
    <row r="13" spans="1:11" x14ac:dyDescent="0.25">
      <c r="A13" s="4"/>
      <c r="B13" s="4"/>
      <c r="C13" s="4"/>
      <c r="D13" s="4"/>
    </row>
    <row r="14" spans="1:11" x14ac:dyDescent="0.25">
      <c r="A14" s="4"/>
      <c r="B14" s="4"/>
      <c r="C14" s="4"/>
      <c r="D14" s="4"/>
    </row>
    <row r="15" spans="1:11" x14ac:dyDescent="0.25">
      <c r="A15" s="4"/>
      <c r="B15" s="4"/>
      <c r="C15" s="4"/>
      <c r="D15" s="4"/>
    </row>
    <row r="16" spans="1:11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4"/>
      <c r="B22" s="4"/>
      <c r="C22" s="4"/>
      <c r="D22" s="4"/>
    </row>
  </sheetData>
  <mergeCells count="8">
    <mergeCell ref="A8:D22"/>
    <mergeCell ref="A1:D1"/>
    <mergeCell ref="A2:D2"/>
    <mergeCell ref="A4:A6"/>
    <mergeCell ref="F4:K4"/>
    <mergeCell ref="F5:K5"/>
    <mergeCell ref="F6:K6"/>
    <mergeCell ref="A7:B7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6"/>
  <sheetViews>
    <sheetView workbookViewId="0">
      <selection activeCell="J36" sqref="J36"/>
    </sheetView>
  </sheetViews>
  <sheetFormatPr defaultRowHeight="12.75" x14ac:dyDescent="0.2"/>
  <cols>
    <col min="1" max="1" width="5" customWidth="1"/>
    <col min="2" max="2" width="29.5703125" customWidth="1"/>
    <col min="3" max="3" width="12.42578125" customWidth="1"/>
    <col min="4" max="4" width="13.140625" customWidth="1"/>
    <col min="5" max="5" width="9.140625" customWidth="1"/>
    <col min="6" max="6" width="0.28515625" hidden="1" customWidth="1"/>
    <col min="7" max="7" width="12.28515625" customWidth="1"/>
    <col min="8" max="8" width="12.42578125" customWidth="1"/>
    <col min="9" max="9" width="11" customWidth="1"/>
    <col min="10" max="10" width="11.28515625" customWidth="1"/>
    <col min="11" max="11" width="8.7109375" customWidth="1"/>
    <col min="12" max="12" width="13.28515625" customWidth="1"/>
    <col min="13" max="13" width="11" style="56" customWidth="1"/>
    <col min="14" max="14" width="11.7109375" style="56" customWidth="1"/>
    <col min="15" max="15" width="15.140625" style="56" customWidth="1"/>
    <col min="16" max="16" width="17.5703125" style="56" customWidth="1"/>
    <col min="17" max="17" width="16.7109375" style="56" customWidth="1"/>
    <col min="18" max="18" width="21.7109375" style="56" customWidth="1"/>
    <col min="19" max="20" width="14.85546875" style="56" customWidth="1"/>
    <col min="21" max="21" width="20.7109375" style="56" customWidth="1"/>
    <col min="22" max="24" width="14.85546875" style="56" customWidth="1"/>
  </cols>
  <sheetData>
    <row r="3" spans="1:25" x14ac:dyDescent="0.2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5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5" x14ac:dyDescent="0.2">
      <c r="A6" s="10"/>
      <c r="B6" s="10"/>
      <c r="C6" s="11" t="s">
        <v>10</v>
      </c>
      <c r="D6" s="12"/>
      <c r="E6" s="12"/>
      <c r="F6" s="12"/>
      <c r="G6" s="12"/>
      <c r="H6" s="12"/>
      <c r="I6" s="13"/>
      <c r="J6" s="14"/>
      <c r="K6" s="14"/>
      <c r="L6" s="14"/>
      <c r="M6" s="49" t="s">
        <v>11</v>
      </c>
      <c r="N6" s="49"/>
      <c r="O6" s="49"/>
      <c r="P6" s="50" t="s">
        <v>12</v>
      </c>
      <c r="Q6" s="51"/>
      <c r="R6" s="52"/>
      <c r="S6" s="50" t="s">
        <v>13</v>
      </c>
      <c r="T6" s="51"/>
      <c r="U6" s="52"/>
      <c r="V6" s="50" t="s">
        <v>14</v>
      </c>
      <c r="W6" s="51"/>
      <c r="X6" s="52"/>
    </row>
    <row r="7" spans="1:25" ht="33" customHeight="1" x14ac:dyDescent="0.2">
      <c r="A7" s="15" t="s">
        <v>15</v>
      </c>
      <c r="B7" s="15" t="s">
        <v>16</v>
      </c>
      <c r="C7" s="15" t="s">
        <v>17</v>
      </c>
      <c r="D7" s="15" t="s">
        <v>18</v>
      </c>
      <c r="E7" s="15" t="s">
        <v>19</v>
      </c>
      <c r="F7" s="15"/>
      <c r="G7" s="15" t="s">
        <v>20</v>
      </c>
      <c r="H7" s="15" t="s">
        <v>21</v>
      </c>
      <c r="I7" s="15" t="s">
        <v>22</v>
      </c>
      <c r="J7" s="15"/>
      <c r="K7" s="15"/>
      <c r="L7" s="16" t="s">
        <v>23</v>
      </c>
      <c r="M7" s="18" t="s">
        <v>24</v>
      </c>
      <c r="N7" s="18" t="s">
        <v>25</v>
      </c>
      <c r="O7" s="17" t="s">
        <v>26</v>
      </c>
      <c r="P7" s="18" t="s">
        <v>27</v>
      </c>
      <c r="Q7" s="18" t="s">
        <v>28</v>
      </c>
      <c r="R7" s="17" t="s">
        <v>29</v>
      </c>
      <c r="S7" s="18" t="s">
        <v>30</v>
      </c>
      <c r="T7" s="18" t="s">
        <v>31</v>
      </c>
      <c r="U7" s="17" t="s">
        <v>32</v>
      </c>
      <c r="V7" s="18" t="s">
        <v>33</v>
      </c>
      <c r="W7" s="18" t="s">
        <v>34</v>
      </c>
      <c r="X7" s="17" t="s">
        <v>35</v>
      </c>
    </row>
    <row r="8" spans="1:25" ht="60.7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  <c r="M8" s="22"/>
      <c r="N8" s="22"/>
      <c r="O8" s="21"/>
      <c r="P8" s="22"/>
      <c r="Q8" s="22"/>
      <c r="R8" s="21"/>
      <c r="S8" s="22"/>
      <c r="T8" s="22"/>
      <c r="U8" s="21"/>
      <c r="V8" s="22"/>
      <c r="W8" s="22"/>
      <c r="X8" s="21"/>
    </row>
    <row r="9" spans="1:25" ht="60" x14ac:dyDescent="0.2">
      <c r="A9" s="23"/>
      <c r="B9" s="23" t="s">
        <v>4</v>
      </c>
      <c r="C9" s="23" t="s">
        <v>36</v>
      </c>
      <c r="D9" s="23" t="s">
        <v>36</v>
      </c>
      <c r="E9" s="23" t="s">
        <v>36</v>
      </c>
      <c r="F9" s="23" t="s">
        <v>37</v>
      </c>
      <c r="G9" s="23" t="s">
        <v>38</v>
      </c>
      <c r="H9" s="23" t="s">
        <v>39</v>
      </c>
      <c r="I9" s="23"/>
      <c r="J9" s="24" t="s">
        <v>40</v>
      </c>
      <c r="K9" s="23" t="s">
        <v>41</v>
      </c>
      <c r="L9" s="23" t="s">
        <v>42</v>
      </c>
      <c r="M9" s="25" t="s">
        <v>43</v>
      </c>
      <c r="N9" s="25" t="s">
        <v>44</v>
      </c>
      <c r="O9" s="25" t="s">
        <v>45</v>
      </c>
      <c r="P9" s="26" t="s">
        <v>46</v>
      </c>
      <c r="Q9" s="26" t="s">
        <v>47</v>
      </c>
      <c r="R9" s="25" t="s">
        <v>48</v>
      </c>
      <c r="S9" s="26" t="s">
        <v>49</v>
      </c>
      <c r="T9" s="26" t="s">
        <v>50</v>
      </c>
      <c r="U9" s="25" t="s">
        <v>51</v>
      </c>
      <c r="V9" s="26" t="s">
        <v>52</v>
      </c>
      <c r="W9" s="26" t="s">
        <v>53</v>
      </c>
      <c r="X9" s="25" t="s">
        <v>54</v>
      </c>
    </row>
    <row r="10" spans="1:25" hidden="1" x14ac:dyDescent="0.2">
      <c r="A10" s="27">
        <v>1</v>
      </c>
      <c r="B10" s="28" t="s">
        <v>55</v>
      </c>
      <c r="C10" s="28"/>
      <c r="D10" s="28"/>
      <c r="E10" s="28" t="e">
        <f>D10/C10*100%</f>
        <v>#DIV/0!</v>
      </c>
      <c r="F10" s="28"/>
      <c r="G10" s="28"/>
      <c r="H10" s="28"/>
      <c r="I10" s="28"/>
      <c r="J10" s="28">
        <f>H10+I10</f>
        <v>0</v>
      </c>
      <c r="K10" s="28" t="e">
        <f>J10/G10*100</f>
        <v>#DIV/0!</v>
      </c>
      <c r="L10" s="28" t="e">
        <f>(E10+K10)/2</f>
        <v>#DIV/0!</v>
      </c>
      <c r="M10" s="29"/>
      <c r="N10" s="29"/>
      <c r="O10" s="29" t="e">
        <f>N10/M10*100</f>
        <v>#DIV/0!</v>
      </c>
      <c r="P10" s="29"/>
      <c r="Q10" s="29"/>
      <c r="R10" s="29" t="e">
        <f>Q10/P10*100</f>
        <v>#DIV/0!</v>
      </c>
      <c r="S10" s="29"/>
      <c r="T10" s="29"/>
      <c r="U10" s="29" t="e">
        <f>T10/S10*100</f>
        <v>#DIV/0!</v>
      </c>
      <c r="V10" s="29"/>
      <c r="W10" s="29"/>
      <c r="X10" s="29"/>
    </row>
    <row r="11" spans="1:25" hidden="1" x14ac:dyDescent="0.2">
      <c r="A11" s="27">
        <v>2</v>
      </c>
      <c r="B11" s="28" t="s">
        <v>56</v>
      </c>
      <c r="C11" s="28"/>
      <c r="D11" s="28"/>
      <c r="E11" s="28" t="e">
        <f t="shared" ref="E11:E33" si="0">D11/C11*100%</f>
        <v>#DIV/0!</v>
      </c>
      <c r="F11" s="28"/>
      <c r="G11" s="28"/>
      <c r="H11" s="28"/>
      <c r="I11" s="28"/>
      <c r="J11" s="28">
        <f t="shared" ref="J11:J34" si="1">H11+I11</f>
        <v>0</v>
      </c>
      <c r="K11" s="28" t="e">
        <f t="shared" ref="K11:K33" si="2">J11/G11*100</f>
        <v>#DIV/0!</v>
      </c>
      <c r="L11" s="28" t="e">
        <f t="shared" ref="L11:L33" si="3">(E11+K11)/2</f>
        <v>#DIV/0!</v>
      </c>
      <c r="M11" s="29"/>
      <c r="N11" s="29"/>
      <c r="O11" s="29" t="e">
        <f t="shared" ref="O11:O15" si="4">N11/M11*100</f>
        <v>#DIV/0!</v>
      </c>
      <c r="P11" s="29"/>
      <c r="Q11" s="29"/>
      <c r="R11" s="29" t="e">
        <f t="shared" ref="R11:R15" si="5">Q11/P11*100</f>
        <v>#DIV/0!</v>
      </c>
      <c r="S11" s="29"/>
      <c r="T11" s="29"/>
      <c r="U11" s="29" t="e">
        <f t="shared" ref="U11:U15" si="6">T11/S11*100</f>
        <v>#DIV/0!</v>
      </c>
      <c r="V11" s="29"/>
      <c r="W11" s="29"/>
      <c r="X11" s="29"/>
    </row>
    <row r="12" spans="1:25" hidden="1" x14ac:dyDescent="0.2">
      <c r="A12" s="27">
        <v>3</v>
      </c>
      <c r="B12" s="28" t="s">
        <v>57</v>
      </c>
      <c r="C12" s="28"/>
      <c r="D12" s="28"/>
      <c r="E12" s="28" t="e">
        <f t="shared" si="0"/>
        <v>#DIV/0!</v>
      </c>
      <c r="F12" s="28"/>
      <c r="G12" s="28"/>
      <c r="H12" s="28"/>
      <c r="I12" s="28"/>
      <c r="J12" s="28">
        <f t="shared" si="1"/>
        <v>0</v>
      </c>
      <c r="K12" s="28" t="e">
        <f t="shared" si="2"/>
        <v>#DIV/0!</v>
      </c>
      <c r="L12" s="28" t="e">
        <f t="shared" si="3"/>
        <v>#DIV/0!</v>
      </c>
      <c r="M12" s="29"/>
      <c r="N12" s="29"/>
      <c r="O12" s="29" t="e">
        <f t="shared" si="4"/>
        <v>#DIV/0!</v>
      </c>
      <c r="P12" s="29"/>
      <c r="Q12" s="29"/>
      <c r="R12" s="29" t="e">
        <f t="shared" si="5"/>
        <v>#DIV/0!</v>
      </c>
      <c r="S12" s="29"/>
      <c r="T12" s="29"/>
      <c r="U12" s="29" t="e">
        <f t="shared" si="6"/>
        <v>#DIV/0!</v>
      </c>
      <c r="V12" s="29"/>
      <c r="W12" s="29"/>
      <c r="X12" s="29"/>
    </row>
    <row r="13" spans="1:25" hidden="1" x14ac:dyDescent="0.2">
      <c r="A13" s="27">
        <v>4</v>
      </c>
      <c r="B13" s="28" t="s">
        <v>58</v>
      </c>
      <c r="C13" s="28"/>
      <c r="D13" s="28"/>
      <c r="E13" s="28" t="e">
        <f t="shared" si="0"/>
        <v>#DIV/0!</v>
      </c>
      <c r="F13" s="27"/>
      <c r="G13" s="30"/>
      <c r="H13" s="30"/>
      <c r="I13" s="30"/>
      <c r="J13" s="28">
        <f t="shared" si="1"/>
        <v>0</v>
      </c>
      <c r="K13" s="28" t="e">
        <f t="shared" si="2"/>
        <v>#DIV/0!</v>
      </c>
      <c r="L13" s="28" t="e">
        <f t="shared" si="3"/>
        <v>#DIV/0!</v>
      </c>
      <c r="M13" s="29"/>
      <c r="N13" s="29"/>
      <c r="O13" s="29" t="e">
        <f t="shared" si="4"/>
        <v>#DIV/0!</v>
      </c>
      <c r="P13" s="29"/>
      <c r="Q13" s="29"/>
      <c r="R13" s="29" t="e">
        <f t="shared" si="5"/>
        <v>#DIV/0!</v>
      </c>
      <c r="S13" s="29"/>
      <c r="T13" s="29"/>
      <c r="U13" s="29" t="e">
        <f t="shared" si="6"/>
        <v>#DIV/0!</v>
      </c>
      <c r="V13" s="29"/>
      <c r="W13" s="29"/>
      <c r="X13" s="29"/>
    </row>
    <row r="14" spans="1:25" hidden="1" x14ac:dyDescent="0.2">
      <c r="A14" s="27">
        <v>5</v>
      </c>
      <c r="B14" s="28" t="s">
        <v>59</v>
      </c>
      <c r="C14" s="28"/>
      <c r="D14" s="28"/>
      <c r="E14" s="28" t="e">
        <f t="shared" si="0"/>
        <v>#DIV/0!</v>
      </c>
      <c r="F14" s="27"/>
      <c r="G14" s="30"/>
      <c r="H14" s="30"/>
      <c r="I14" s="30"/>
      <c r="J14" s="28">
        <f t="shared" si="1"/>
        <v>0</v>
      </c>
      <c r="K14" s="28" t="e">
        <f t="shared" si="2"/>
        <v>#DIV/0!</v>
      </c>
      <c r="L14" s="28" t="e">
        <f t="shared" si="3"/>
        <v>#DIV/0!</v>
      </c>
      <c r="M14" s="29"/>
      <c r="N14" s="29"/>
      <c r="O14" s="29" t="e">
        <f t="shared" si="4"/>
        <v>#DIV/0!</v>
      </c>
      <c r="P14" s="29"/>
      <c r="Q14" s="29"/>
      <c r="R14" s="29" t="e">
        <f t="shared" si="5"/>
        <v>#DIV/0!</v>
      </c>
      <c r="S14" s="29"/>
      <c r="T14" s="29"/>
      <c r="U14" s="29" t="e">
        <f t="shared" si="6"/>
        <v>#DIV/0!</v>
      </c>
      <c r="V14" s="29"/>
      <c r="W14" s="29"/>
      <c r="X14" s="29"/>
    </row>
    <row r="15" spans="1:25" hidden="1" x14ac:dyDescent="0.2">
      <c r="A15" s="27">
        <v>6</v>
      </c>
      <c r="B15" s="28" t="s">
        <v>60</v>
      </c>
      <c r="C15" s="28"/>
      <c r="D15" s="28"/>
      <c r="E15" s="28" t="e">
        <f t="shared" si="0"/>
        <v>#DIV/0!</v>
      </c>
      <c r="F15" s="27"/>
      <c r="G15" s="30"/>
      <c r="H15" s="30"/>
      <c r="I15" s="30"/>
      <c r="J15" s="28">
        <f t="shared" si="1"/>
        <v>0</v>
      </c>
      <c r="K15" s="28" t="e">
        <f t="shared" si="2"/>
        <v>#DIV/0!</v>
      </c>
      <c r="L15" s="28" t="e">
        <f t="shared" si="3"/>
        <v>#DIV/0!</v>
      </c>
      <c r="M15" s="29"/>
      <c r="N15" s="29"/>
      <c r="O15" s="29" t="e">
        <f t="shared" si="4"/>
        <v>#DIV/0!</v>
      </c>
      <c r="P15" s="29"/>
      <c r="Q15" s="29"/>
      <c r="R15" s="29" t="e">
        <f t="shared" si="5"/>
        <v>#DIV/0!</v>
      </c>
      <c r="S15" s="29"/>
      <c r="T15" s="29"/>
      <c r="U15" s="29" t="e">
        <f t="shared" si="6"/>
        <v>#DIV/0!</v>
      </c>
      <c r="V15" s="29"/>
      <c r="W15" s="29"/>
      <c r="X15" s="29"/>
    </row>
    <row r="16" spans="1:25" ht="63.75" x14ac:dyDescent="0.2">
      <c r="A16" s="31">
        <v>1</v>
      </c>
      <c r="B16" s="32" t="s">
        <v>61</v>
      </c>
      <c r="C16" s="33">
        <v>67236.5</v>
      </c>
      <c r="D16" s="33">
        <v>65471.7</v>
      </c>
      <c r="E16" s="33">
        <f>D16/C16*100</f>
        <v>97.375235177321841</v>
      </c>
      <c r="F16" s="34"/>
      <c r="G16" s="35">
        <f>C16</f>
        <v>67236.5</v>
      </c>
      <c r="H16" s="35">
        <v>65874.5</v>
      </c>
      <c r="I16" s="36">
        <f>2402.6+276.2+1962</f>
        <v>4640.7999999999993</v>
      </c>
      <c r="J16" s="33">
        <f>H16+I16</f>
        <v>70515.3</v>
      </c>
      <c r="K16" s="33">
        <f>J16/G16*100</f>
        <v>104.87651796271371</v>
      </c>
      <c r="L16" s="33">
        <f>(E16+K16)/2</f>
        <v>101.12587657001777</v>
      </c>
      <c r="M16" s="53">
        <v>100</v>
      </c>
      <c r="N16" s="53">
        <v>100</v>
      </c>
      <c r="O16" s="37">
        <f>N16/M16*100</f>
        <v>100</v>
      </c>
      <c r="P16" s="38">
        <v>100</v>
      </c>
      <c r="Q16" s="38">
        <v>100</v>
      </c>
      <c r="R16" s="38">
        <f>Q16/P16*100</f>
        <v>100</v>
      </c>
      <c r="S16" s="38">
        <v>100</v>
      </c>
      <c r="T16" s="38">
        <v>100.5</v>
      </c>
      <c r="U16" s="38">
        <f>T16/S16*100</f>
        <v>100.49999999999999</v>
      </c>
      <c r="V16" s="38">
        <v>100</v>
      </c>
      <c r="W16" s="38">
        <f>(L16+O16+R16+U16)/4</f>
        <v>100.40646914250445</v>
      </c>
      <c r="X16" s="38">
        <f>W16/V16*100</f>
        <v>100.40646914250443</v>
      </c>
      <c r="Y16" s="39"/>
    </row>
    <row r="17" spans="1:25" hidden="1" x14ac:dyDescent="0.2">
      <c r="A17" s="31">
        <v>8</v>
      </c>
      <c r="B17" s="32" t="s">
        <v>62</v>
      </c>
      <c r="C17" s="33"/>
      <c r="D17" s="33"/>
      <c r="E17" s="33" t="e">
        <f t="shared" si="0"/>
        <v>#DIV/0!</v>
      </c>
      <c r="F17" s="34"/>
      <c r="G17" s="35"/>
      <c r="H17" s="35"/>
      <c r="I17" s="36"/>
      <c r="J17" s="33">
        <f t="shared" si="1"/>
        <v>0</v>
      </c>
      <c r="K17" s="33" t="e">
        <f t="shared" si="2"/>
        <v>#DIV/0!</v>
      </c>
      <c r="L17" s="33" t="e">
        <f t="shared" si="3"/>
        <v>#DIV/0!</v>
      </c>
      <c r="M17" s="53"/>
      <c r="N17" s="53"/>
      <c r="O17" s="37" t="e">
        <f t="shared" ref="O17:O35" si="7">N17/M17*100</f>
        <v>#DIV/0!</v>
      </c>
      <c r="P17" s="38"/>
      <c r="Q17" s="38"/>
      <c r="R17" s="38" t="e">
        <f t="shared" ref="R17:R35" si="8">Q17/P17*100</f>
        <v>#DIV/0!</v>
      </c>
      <c r="S17" s="38"/>
      <c r="T17" s="38"/>
      <c r="U17" s="38" t="e">
        <f t="shared" ref="U17:U35" si="9">T17/S17*100</f>
        <v>#DIV/0!</v>
      </c>
      <c r="V17" s="38"/>
      <c r="W17" s="38" t="e">
        <f t="shared" ref="W17:W33" si="10">(L17+O17+R17+U17)/4</f>
        <v>#DIV/0!</v>
      </c>
      <c r="X17" s="38" t="e">
        <f t="shared" ref="X17:X34" si="11">W17/V17*100</f>
        <v>#DIV/0!</v>
      </c>
      <c r="Y17" s="39"/>
    </row>
    <row r="18" spans="1:25" hidden="1" x14ac:dyDescent="0.2">
      <c r="A18" s="31">
        <v>9</v>
      </c>
      <c r="B18" s="32" t="s">
        <v>63</v>
      </c>
      <c r="C18" s="33"/>
      <c r="D18" s="33"/>
      <c r="E18" s="33" t="e">
        <f t="shared" si="0"/>
        <v>#DIV/0!</v>
      </c>
      <c r="F18" s="34"/>
      <c r="G18" s="35"/>
      <c r="H18" s="35"/>
      <c r="I18" s="36"/>
      <c r="J18" s="33">
        <f t="shared" si="1"/>
        <v>0</v>
      </c>
      <c r="K18" s="33" t="e">
        <f t="shared" si="2"/>
        <v>#DIV/0!</v>
      </c>
      <c r="L18" s="33" t="e">
        <f t="shared" si="3"/>
        <v>#DIV/0!</v>
      </c>
      <c r="M18" s="53"/>
      <c r="N18" s="53"/>
      <c r="O18" s="37" t="e">
        <f t="shared" si="7"/>
        <v>#DIV/0!</v>
      </c>
      <c r="P18" s="38"/>
      <c r="Q18" s="38"/>
      <c r="R18" s="38" t="e">
        <f t="shared" si="8"/>
        <v>#DIV/0!</v>
      </c>
      <c r="S18" s="38"/>
      <c r="T18" s="38"/>
      <c r="U18" s="38" t="e">
        <f t="shared" si="9"/>
        <v>#DIV/0!</v>
      </c>
      <c r="V18" s="38"/>
      <c r="W18" s="38" t="e">
        <f t="shared" si="10"/>
        <v>#DIV/0!</v>
      </c>
      <c r="X18" s="38" t="e">
        <f t="shared" si="11"/>
        <v>#DIV/0!</v>
      </c>
      <c r="Y18" s="39"/>
    </row>
    <row r="19" spans="1:25" hidden="1" x14ac:dyDescent="0.2">
      <c r="A19" s="31">
        <v>10</v>
      </c>
      <c r="B19" s="32" t="s">
        <v>64</v>
      </c>
      <c r="C19" s="33"/>
      <c r="D19" s="33"/>
      <c r="E19" s="33" t="e">
        <f t="shared" si="0"/>
        <v>#DIV/0!</v>
      </c>
      <c r="F19" s="34"/>
      <c r="G19" s="35"/>
      <c r="H19" s="35"/>
      <c r="I19" s="36"/>
      <c r="J19" s="33">
        <f t="shared" si="1"/>
        <v>0</v>
      </c>
      <c r="K19" s="33" t="e">
        <f t="shared" si="2"/>
        <v>#DIV/0!</v>
      </c>
      <c r="L19" s="33" t="e">
        <f t="shared" si="3"/>
        <v>#DIV/0!</v>
      </c>
      <c r="M19" s="53"/>
      <c r="N19" s="53"/>
      <c r="O19" s="37" t="e">
        <f t="shared" si="7"/>
        <v>#DIV/0!</v>
      </c>
      <c r="P19" s="38"/>
      <c r="Q19" s="38"/>
      <c r="R19" s="38" t="e">
        <f t="shared" si="8"/>
        <v>#DIV/0!</v>
      </c>
      <c r="S19" s="38"/>
      <c r="T19" s="38"/>
      <c r="U19" s="38" t="e">
        <f t="shared" si="9"/>
        <v>#DIV/0!</v>
      </c>
      <c r="V19" s="38"/>
      <c r="W19" s="38" t="e">
        <f t="shared" si="10"/>
        <v>#DIV/0!</v>
      </c>
      <c r="X19" s="38" t="e">
        <f t="shared" si="11"/>
        <v>#DIV/0!</v>
      </c>
      <c r="Y19" s="39"/>
    </row>
    <row r="20" spans="1:25" hidden="1" x14ac:dyDescent="0.2">
      <c r="A20" s="31">
        <v>11</v>
      </c>
      <c r="B20" s="32" t="s">
        <v>65</v>
      </c>
      <c r="C20" s="33"/>
      <c r="D20" s="33"/>
      <c r="E20" s="33" t="e">
        <f t="shared" si="0"/>
        <v>#DIV/0!</v>
      </c>
      <c r="F20" s="34"/>
      <c r="G20" s="35"/>
      <c r="H20" s="35"/>
      <c r="I20" s="36"/>
      <c r="J20" s="33">
        <f t="shared" si="1"/>
        <v>0</v>
      </c>
      <c r="K20" s="33" t="e">
        <f t="shared" si="2"/>
        <v>#DIV/0!</v>
      </c>
      <c r="L20" s="33" t="e">
        <f t="shared" si="3"/>
        <v>#DIV/0!</v>
      </c>
      <c r="M20" s="53"/>
      <c r="N20" s="53"/>
      <c r="O20" s="37" t="e">
        <f t="shared" si="7"/>
        <v>#DIV/0!</v>
      </c>
      <c r="P20" s="38"/>
      <c r="Q20" s="38"/>
      <c r="R20" s="38" t="e">
        <f t="shared" si="8"/>
        <v>#DIV/0!</v>
      </c>
      <c r="S20" s="38"/>
      <c r="T20" s="38"/>
      <c r="U20" s="38" t="e">
        <f t="shared" si="9"/>
        <v>#DIV/0!</v>
      </c>
      <c r="V20" s="38"/>
      <c r="W20" s="38" t="e">
        <f t="shared" si="10"/>
        <v>#DIV/0!</v>
      </c>
      <c r="X20" s="38" t="e">
        <f t="shared" si="11"/>
        <v>#DIV/0!</v>
      </c>
      <c r="Y20" s="39"/>
    </row>
    <row r="21" spans="1:25" hidden="1" x14ac:dyDescent="0.2">
      <c r="A21" s="31">
        <v>12</v>
      </c>
      <c r="B21" s="32" t="s">
        <v>66</v>
      </c>
      <c r="C21" s="33"/>
      <c r="D21" s="33"/>
      <c r="E21" s="33" t="e">
        <f t="shared" si="0"/>
        <v>#DIV/0!</v>
      </c>
      <c r="F21" s="34"/>
      <c r="G21" s="35"/>
      <c r="H21" s="35"/>
      <c r="I21" s="36"/>
      <c r="J21" s="33">
        <f t="shared" si="1"/>
        <v>0</v>
      </c>
      <c r="K21" s="33" t="e">
        <f t="shared" si="2"/>
        <v>#DIV/0!</v>
      </c>
      <c r="L21" s="33" t="e">
        <f t="shared" si="3"/>
        <v>#DIV/0!</v>
      </c>
      <c r="M21" s="53"/>
      <c r="N21" s="53"/>
      <c r="O21" s="37" t="e">
        <f t="shared" si="7"/>
        <v>#DIV/0!</v>
      </c>
      <c r="P21" s="38"/>
      <c r="Q21" s="38"/>
      <c r="R21" s="38" t="e">
        <f t="shared" si="8"/>
        <v>#DIV/0!</v>
      </c>
      <c r="S21" s="38"/>
      <c r="T21" s="38"/>
      <c r="U21" s="38" t="e">
        <f t="shared" si="9"/>
        <v>#DIV/0!</v>
      </c>
      <c r="V21" s="38"/>
      <c r="W21" s="38" t="e">
        <f t="shared" si="10"/>
        <v>#DIV/0!</v>
      </c>
      <c r="X21" s="38" t="e">
        <f t="shared" si="11"/>
        <v>#DIV/0!</v>
      </c>
      <c r="Y21" s="39"/>
    </row>
    <row r="22" spans="1:25" hidden="1" x14ac:dyDescent="0.2">
      <c r="A22" s="31">
        <v>13</v>
      </c>
      <c r="B22" s="32" t="s">
        <v>67</v>
      </c>
      <c r="C22" s="33"/>
      <c r="D22" s="33"/>
      <c r="E22" s="33" t="e">
        <f t="shared" si="0"/>
        <v>#DIV/0!</v>
      </c>
      <c r="F22" s="34"/>
      <c r="G22" s="35"/>
      <c r="H22" s="35"/>
      <c r="I22" s="36"/>
      <c r="J22" s="33">
        <f t="shared" si="1"/>
        <v>0</v>
      </c>
      <c r="K22" s="33" t="e">
        <f t="shared" si="2"/>
        <v>#DIV/0!</v>
      </c>
      <c r="L22" s="33" t="e">
        <f t="shared" si="3"/>
        <v>#DIV/0!</v>
      </c>
      <c r="M22" s="53"/>
      <c r="N22" s="53"/>
      <c r="O22" s="37" t="e">
        <f t="shared" si="7"/>
        <v>#DIV/0!</v>
      </c>
      <c r="P22" s="38"/>
      <c r="Q22" s="38"/>
      <c r="R22" s="38" t="e">
        <f t="shared" si="8"/>
        <v>#DIV/0!</v>
      </c>
      <c r="S22" s="38"/>
      <c r="T22" s="38"/>
      <c r="U22" s="38" t="e">
        <f t="shared" si="9"/>
        <v>#DIV/0!</v>
      </c>
      <c r="V22" s="38"/>
      <c r="W22" s="38" t="e">
        <f t="shared" si="10"/>
        <v>#DIV/0!</v>
      </c>
      <c r="X22" s="38" t="e">
        <f t="shared" si="11"/>
        <v>#DIV/0!</v>
      </c>
      <c r="Y22" s="39"/>
    </row>
    <row r="23" spans="1:25" hidden="1" x14ac:dyDescent="0.2">
      <c r="A23" s="31">
        <v>14</v>
      </c>
      <c r="B23" s="32" t="s">
        <v>68</v>
      </c>
      <c r="C23" s="33"/>
      <c r="D23" s="33"/>
      <c r="E23" s="33" t="e">
        <f t="shared" si="0"/>
        <v>#DIV/0!</v>
      </c>
      <c r="F23" s="34"/>
      <c r="G23" s="35"/>
      <c r="H23" s="35"/>
      <c r="I23" s="36"/>
      <c r="J23" s="33">
        <f t="shared" si="1"/>
        <v>0</v>
      </c>
      <c r="K23" s="33" t="e">
        <f t="shared" si="2"/>
        <v>#DIV/0!</v>
      </c>
      <c r="L23" s="33" t="e">
        <f t="shared" si="3"/>
        <v>#DIV/0!</v>
      </c>
      <c r="M23" s="53"/>
      <c r="N23" s="53"/>
      <c r="O23" s="37" t="e">
        <f t="shared" si="7"/>
        <v>#DIV/0!</v>
      </c>
      <c r="P23" s="38"/>
      <c r="Q23" s="38"/>
      <c r="R23" s="38" t="e">
        <f t="shared" si="8"/>
        <v>#DIV/0!</v>
      </c>
      <c r="S23" s="38"/>
      <c r="T23" s="38"/>
      <c r="U23" s="38" t="e">
        <f t="shared" si="9"/>
        <v>#DIV/0!</v>
      </c>
      <c r="V23" s="38"/>
      <c r="W23" s="38" t="e">
        <f t="shared" si="10"/>
        <v>#DIV/0!</v>
      </c>
      <c r="X23" s="38" t="e">
        <f t="shared" si="11"/>
        <v>#DIV/0!</v>
      </c>
      <c r="Y23" s="39"/>
    </row>
    <row r="24" spans="1:25" ht="25.5" hidden="1" x14ac:dyDescent="0.2">
      <c r="A24" s="31">
        <v>15</v>
      </c>
      <c r="B24" s="32" t="s">
        <v>69</v>
      </c>
      <c r="C24" s="33"/>
      <c r="D24" s="33"/>
      <c r="E24" s="33" t="e">
        <f t="shared" si="0"/>
        <v>#DIV/0!</v>
      </c>
      <c r="F24" s="34"/>
      <c r="G24" s="35"/>
      <c r="H24" s="35"/>
      <c r="I24" s="36"/>
      <c r="J24" s="33">
        <f t="shared" si="1"/>
        <v>0</v>
      </c>
      <c r="K24" s="33" t="e">
        <f t="shared" si="2"/>
        <v>#DIV/0!</v>
      </c>
      <c r="L24" s="33" t="e">
        <f t="shared" si="3"/>
        <v>#DIV/0!</v>
      </c>
      <c r="M24" s="53"/>
      <c r="N24" s="53"/>
      <c r="O24" s="37" t="e">
        <f t="shared" si="7"/>
        <v>#DIV/0!</v>
      </c>
      <c r="P24" s="38"/>
      <c r="Q24" s="38"/>
      <c r="R24" s="38" t="e">
        <f t="shared" si="8"/>
        <v>#DIV/0!</v>
      </c>
      <c r="S24" s="38"/>
      <c r="T24" s="38"/>
      <c r="U24" s="38" t="e">
        <f t="shared" si="9"/>
        <v>#DIV/0!</v>
      </c>
      <c r="V24" s="38"/>
      <c r="W24" s="38" t="e">
        <f t="shared" si="10"/>
        <v>#DIV/0!</v>
      </c>
      <c r="X24" s="38" t="e">
        <f t="shared" si="11"/>
        <v>#DIV/0!</v>
      </c>
      <c r="Y24" s="39"/>
    </row>
    <row r="25" spans="1:25" hidden="1" x14ac:dyDescent="0.2">
      <c r="A25" s="31">
        <v>16</v>
      </c>
      <c r="B25" s="32" t="s">
        <v>70</v>
      </c>
      <c r="C25" s="33"/>
      <c r="D25" s="33"/>
      <c r="E25" s="33" t="e">
        <f t="shared" si="0"/>
        <v>#DIV/0!</v>
      </c>
      <c r="F25" s="34"/>
      <c r="G25" s="35"/>
      <c r="H25" s="35"/>
      <c r="I25" s="36"/>
      <c r="J25" s="33">
        <f t="shared" si="1"/>
        <v>0</v>
      </c>
      <c r="K25" s="33" t="e">
        <f t="shared" si="2"/>
        <v>#DIV/0!</v>
      </c>
      <c r="L25" s="33" t="e">
        <f t="shared" si="3"/>
        <v>#DIV/0!</v>
      </c>
      <c r="M25" s="53"/>
      <c r="N25" s="53"/>
      <c r="O25" s="37" t="e">
        <f t="shared" si="7"/>
        <v>#DIV/0!</v>
      </c>
      <c r="P25" s="38"/>
      <c r="Q25" s="38"/>
      <c r="R25" s="38" t="e">
        <f t="shared" si="8"/>
        <v>#DIV/0!</v>
      </c>
      <c r="S25" s="38"/>
      <c r="T25" s="38"/>
      <c r="U25" s="38" t="e">
        <f t="shared" si="9"/>
        <v>#DIV/0!</v>
      </c>
      <c r="V25" s="38"/>
      <c r="W25" s="38" t="e">
        <f t="shared" si="10"/>
        <v>#DIV/0!</v>
      </c>
      <c r="X25" s="38" t="e">
        <f t="shared" si="11"/>
        <v>#DIV/0!</v>
      </c>
      <c r="Y25" s="39"/>
    </row>
    <row r="26" spans="1:25" hidden="1" x14ac:dyDescent="0.2">
      <c r="A26" s="31">
        <v>17</v>
      </c>
      <c r="B26" s="32" t="s">
        <v>71</v>
      </c>
      <c r="C26" s="33"/>
      <c r="D26" s="33"/>
      <c r="E26" s="33" t="e">
        <f t="shared" si="0"/>
        <v>#DIV/0!</v>
      </c>
      <c r="F26" s="34"/>
      <c r="G26" s="35"/>
      <c r="H26" s="35"/>
      <c r="I26" s="36"/>
      <c r="J26" s="33">
        <f t="shared" si="1"/>
        <v>0</v>
      </c>
      <c r="K26" s="33" t="e">
        <f t="shared" si="2"/>
        <v>#DIV/0!</v>
      </c>
      <c r="L26" s="33" t="e">
        <f t="shared" si="3"/>
        <v>#DIV/0!</v>
      </c>
      <c r="M26" s="53"/>
      <c r="N26" s="53"/>
      <c r="O26" s="37" t="e">
        <f t="shared" si="7"/>
        <v>#DIV/0!</v>
      </c>
      <c r="P26" s="38"/>
      <c r="Q26" s="38"/>
      <c r="R26" s="38" t="e">
        <f t="shared" si="8"/>
        <v>#DIV/0!</v>
      </c>
      <c r="S26" s="38"/>
      <c r="T26" s="38"/>
      <c r="U26" s="38" t="e">
        <f t="shared" si="9"/>
        <v>#DIV/0!</v>
      </c>
      <c r="V26" s="38"/>
      <c r="W26" s="38" t="e">
        <f t="shared" si="10"/>
        <v>#DIV/0!</v>
      </c>
      <c r="X26" s="38" t="e">
        <f t="shared" si="11"/>
        <v>#DIV/0!</v>
      </c>
      <c r="Y26" s="39"/>
    </row>
    <row r="27" spans="1:25" hidden="1" x14ac:dyDescent="0.2">
      <c r="A27" s="31">
        <v>18</v>
      </c>
      <c r="B27" s="32" t="s">
        <v>72</v>
      </c>
      <c r="C27" s="33"/>
      <c r="D27" s="33"/>
      <c r="E27" s="33" t="e">
        <f t="shared" si="0"/>
        <v>#DIV/0!</v>
      </c>
      <c r="F27" s="34"/>
      <c r="G27" s="35"/>
      <c r="H27" s="35"/>
      <c r="I27" s="36"/>
      <c r="J27" s="33">
        <f t="shared" si="1"/>
        <v>0</v>
      </c>
      <c r="K27" s="33" t="e">
        <f t="shared" si="2"/>
        <v>#DIV/0!</v>
      </c>
      <c r="L27" s="33" t="e">
        <f t="shared" si="3"/>
        <v>#DIV/0!</v>
      </c>
      <c r="M27" s="53"/>
      <c r="N27" s="53"/>
      <c r="O27" s="37" t="e">
        <f t="shared" si="7"/>
        <v>#DIV/0!</v>
      </c>
      <c r="P27" s="38"/>
      <c r="Q27" s="38"/>
      <c r="R27" s="38" t="e">
        <f t="shared" si="8"/>
        <v>#DIV/0!</v>
      </c>
      <c r="S27" s="38"/>
      <c r="T27" s="38"/>
      <c r="U27" s="38" t="e">
        <f t="shared" si="9"/>
        <v>#DIV/0!</v>
      </c>
      <c r="V27" s="38"/>
      <c r="W27" s="38" t="e">
        <f t="shared" si="10"/>
        <v>#DIV/0!</v>
      </c>
      <c r="X27" s="38" t="e">
        <f t="shared" si="11"/>
        <v>#DIV/0!</v>
      </c>
      <c r="Y27" s="39"/>
    </row>
    <row r="28" spans="1:25" hidden="1" x14ac:dyDescent="0.2">
      <c r="A28" s="31">
        <v>19</v>
      </c>
      <c r="B28" s="32" t="s">
        <v>73</v>
      </c>
      <c r="C28" s="33"/>
      <c r="D28" s="33"/>
      <c r="E28" s="33" t="e">
        <f t="shared" si="0"/>
        <v>#DIV/0!</v>
      </c>
      <c r="F28" s="34"/>
      <c r="G28" s="35"/>
      <c r="H28" s="35"/>
      <c r="I28" s="36"/>
      <c r="J28" s="33">
        <f t="shared" si="1"/>
        <v>0</v>
      </c>
      <c r="K28" s="33" t="e">
        <f t="shared" si="2"/>
        <v>#DIV/0!</v>
      </c>
      <c r="L28" s="33" t="e">
        <f t="shared" si="3"/>
        <v>#DIV/0!</v>
      </c>
      <c r="M28" s="53"/>
      <c r="N28" s="53"/>
      <c r="O28" s="37" t="e">
        <f t="shared" si="7"/>
        <v>#DIV/0!</v>
      </c>
      <c r="P28" s="38"/>
      <c r="Q28" s="38"/>
      <c r="R28" s="38" t="e">
        <f t="shared" si="8"/>
        <v>#DIV/0!</v>
      </c>
      <c r="S28" s="38"/>
      <c r="T28" s="38"/>
      <c r="U28" s="38" t="e">
        <f t="shared" si="9"/>
        <v>#DIV/0!</v>
      </c>
      <c r="V28" s="38"/>
      <c r="W28" s="38" t="e">
        <f t="shared" si="10"/>
        <v>#DIV/0!</v>
      </c>
      <c r="X28" s="38" t="e">
        <f t="shared" si="11"/>
        <v>#DIV/0!</v>
      </c>
      <c r="Y28" s="39"/>
    </row>
    <row r="29" spans="1:25" hidden="1" x14ac:dyDescent="0.2">
      <c r="A29" s="31">
        <v>20</v>
      </c>
      <c r="B29" s="32" t="s">
        <v>74</v>
      </c>
      <c r="C29" s="33"/>
      <c r="D29" s="33"/>
      <c r="E29" s="33" t="e">
        <f t="shared" si="0"/>
        <v>#DIV/0!</v>
      </c>
      <c r="F29" s="34"/>
      <c r="G29" s="35"/>
      <c r="H29" s="35"/>
      <c r="I29" s="36"/>
      <c r="J29" s="33">
        <f t="shared" si="1"/>
        <v>0</v>
      </c>
      <c r="K29" s="33" t="e">
        <f t="shared" si="2"/>
        <v>#DIV/0!</v>
      </c>
      <c r="L29" s="33" t="e">
        <f t="shared" si="3"/>
        <v>#DIV/0!</v>
      </c>
      <c r="M29" s="53"/>
      <c r="N29" s="53"/>
      <c r="O29" s="37" t="e">
        <f t="shared" si="7"/>
        <v>#DIV/0!</v>
      </c>
      <c r="P29" s="38"/>
      <c r="Q29" s="38"/>
      <c r="R29" s="38" t="e">
        <f t="shared" si="8"/>
        <v>#DIV/0!</v>
      </c>
      <c r="S29" s="38"/>
      <c r="T29" s="38"/>
      <c r="U29" s="38" t="e">
        <f t="shared" si="9"/>
        <v>#DIV/0!</v>
      </c>
      <c r="V29" s="38"/>
      <c r="W29" s="38" t="e">
        <f t="shared" si="10"/>
        <v>#DIV/0!</v>
      </c>
      <c r="X29" s="38" t="e">
        <f t="shared" si="11"/>
        <v>#DIV/0!</v>
      </c>
      <c r="Y29" s="39"/>
    </row>
    <row r="30" spans="1:25" hidden="1" x14ac:dyDescent="0.2">
      <c r="A30" s="31">
        <v>21</v>
      </c>
      <c r="B30" s="32" t="s">
        <v>75</v>
      </c>
      <c r="C30" s="33"/>
      <c r="D30" s="33"/>
      <c r="E30" s="33" t="e">
        <f t="shared" si="0"/>
        <v>#DIV/0!</v>
      </c>
      <c r="F30" s="34"/>
      <c r="G30" s="35"/>
      <c r="H30" s="35"/>
      <c r="I30" s="36"/>
      <c r="J30" s="33">
        <f t="shared" si="1"/>
        <v>0</v>
      </c>
      <c r="K30" s="33" t="e">
        <f t="shared" si="2"/>
        <v>#DIV/0!</v>
      </c>
      <c r="L30" s="33" t="e">
        <f t="shared" si="3"/>
        <v>#DIV/0!</v>
      </c>
      <c r="M30" s="53"/>
      <c r="N30" s="53"/>
      <c r="O30" s="37" t="e">
        <f t="shared" si="7"/>
        <v>#DIV/0!</v>
      </c>
      <c r="P30" s="38"/>
      <c r="Q30" s="38"/>
      <c r="R30" s="38" t="e">
        <f t="shared" si="8"/>
        <v>#DIV/0!</v>
      </c>
      <c r="S30" s="38"/>
      <c r="T30" s="38"/>
      <c r="U30" s="38" t="e">
        <f t="shared" si="9"/>
        <v>#DIV/0!</v>
      </c>
      <c r="V30" s="38"/>
      <c r="W30" s="38" t="e">
        <f t="shared" si="10"/>
        <v>#DIV/0!</v>
      </c>
      <c r="X30" s="38" t="e">
        <f t="shared" si="11"/>
        <v>#DIV/0!</v>
      </c>
      <c r="Y30" s="39"/>
    </row>
    <row r="31" spans="1:25" hidden="1" x14ac:dyDescent="0.2">
      <c r="A31" s="31">
        <v>22</v>
      </c>
      <c r="B31" s="32" t="s">
        <v>76</v>
      </c>
      <c r="C31" s="33"/>
      <c r="D31" s="33"/>
      <c r="E31" s="33" t="e">
        <f t="shared" si="0"/>
        <v>#DIV/0!</v>
      </c>
      <c r="F31" s="34"/>
      <c r="G31" s="35"/>
      <c r="H31" s="35"/>
      <c r="I31" s="36"/>
      <c r="J31" s="33">
        <f t="shared" si="1"/>
        <v>0</v>
      </c>
      <c r="K31" s="33" t="e">
        <f t="shared" si="2"/>
        <v>#DIV/0!</v>
      </c>
      <c r="L31" s="33" t="e">
        <f t="shared" si="3"/>
        <v>#DIV/0!</v>
      </c>
      <c r="M31" s="53"/>
      <c r="N31" s="53"/>
      <c r="O31" s="37" t="e">
        <f t="shared" si="7"/>
        <v>#DIV/0!</v>
      </c>
      <c r="P31" s="38"/>
      <c r="Q31" s="38"/>
      <c r="R31" s="38" t="e">
        <f t="shared" si="8"/>
        <v>#DIV/0!</v>
      </c>
      <c r="S31" s="38"/>
      <c r="T31" s="38"/>
      <c r="U31" s="38" t="e">
        <f t="shared" si="9"/>
        <v>#DIV/0!</v>
      </c>
      <c r="V31" s="38"/>
      <c r="W31" s="38" t="e">
        <f t="shared" si="10"/>
        <v>#DIV/0!</v>
      </c>
      <c r="X31" s="38" t="e">
        <f t="shared" si="11"/>
        <v>#DIV/0!</v>
      </c>
      <c r="Y31" s="39"/>
    </row>
    <row r="32" spans="1:25" hidden="1" x14ac:dyDescent="0.2">
      <c r="A32" s="31">
        <v>23</v>
      </c>
      <c r="B32" s="32" t="s">
        <v>77</v>
      </c>
      <c r="C32" s="33"/>
      <c r="D32" s="33"/>
      <c r="E32" s="33" t="e">
        <f t="shared" si="0"/>
        <v>#DIV/0!</v>
      </c>
      <c r="F32" s="34"/>
      <c r="G32" s="35"/>
      <c r="H32" s="35"/>
      <c r="I32" s="36"/>
      <c r="J32" s="33">
        <f t="shared" si="1"/>
        <v>0</v>
      </c>
      <c r="K32" s="33" t="e">
        <f t="shared" si="2"/>
        <v>#DIV/0!</v>
      </c>
      <c r="L32" s="33" t="e">
        <f t="shared" si="3"/>
        <v>#DIV/0!</v>
      </c>
      <c r="M32" s="53"/>
      <c r="N32" s="53"/>
      <c r="O32" s="37" t="e">
        <f t="shared" si="7"/>
        <v>#DIV/0!</v>
      </c>
      <c r="P32" s="38"/>
      <c r="Q32" s="38"/>
      <c r="R32" s="38" t="e">
        <f t="shared" si="8"/>
        <v>#DIV/0!</v>
      </c>
      <c r="S32" s="38"/>
      <c r="T32" s="38"/>
      <c r="U32" s="38" t="e">
        <f t="shared" si="9"/>
        <v>#DIV/0!</v>
      </c>
      <c r="V32" s="38"/>
      <c r="W32" s="38" t="e">
        <f t="shared" si="10"/>
        <v>#DIV/0!</v>
      </c>
      <c r="X32" s="38" t="e">
        <f t="shared" si="11"/>
        <v>#DIV/0!</v>
      </c>
      <c r="Y32" s="39"/>
    </row>
    <row r="33" spans="1:25" hidden="1" x14ac:dyDescent="0.2">
      <c r="A33" s="31">
        <v>24</v>
      </c>
      <c r="B33" s="40"/>
      <c r="C33" s="34"/>
      <c r="D33" s="34"/>
      <c r="E33" s="33" t="e">
        <f t="shared" si="0"/>
        <v>#DIV/0!</v>
      </c>
      <c r="F33" s="41">
        <f t="shared" ref="F33" si="12">SUM(F10:F32)</f>
        <v>0</v>
      </c>
      <c r="G33" s="42"/>
      <c r="H33" s="42"/>
      <c r="I33" s="43"/>
      <c r="J33" s="33">
        <f t="shared" si="1"/>
        <v>0</v>
      </c>
      <c r="K33" s="33" t="e">
        <f t="shared" si="2"/>
        <v>#DIV/0!</v>
      </c>
      <c r="L33" s="33" t="e">
        <f t="shared" si="3"/>
        <v>#DIV/0!</v>
      </c>
      <c r="M33" s="53"/>
      <c r="N33" s="53"/>
      <c r="O33" s="37" t="e">
        <f t="shared" si="7"/>
        <v>#DIV/0!</v>
      </c>
      <c r="P33" s="38"/>
      <c r="Q33" s="38"/>
      <c r="R33" s="38" t="e">
        <f t="shared" si="8"/>
        <v>#DIV/0!</v>
      </c>
      <c r="S33" s="38"/>
      <c r="T33" s="38"/>
      <c r="U33" s="38" t="e">
        <f t="shared" si="9"/>
        <v>#DIV/0!</v>
      </c>
      <c r="V33" s="38"/>
      <c r="W33" s="38" t="e">
        <f t="shared" si="10"/>
        <v>#DIV/0!</v>
      </c>
      <c r="X33" s="38" t="e">
        <f t="shared" si="11"/>
        <v>#DIV/0!</v>
      </c>
      <c r="Y33" s="39"/>
    </row>
    <row r="34" spans="1:25" ht="38.25" x14ac:dyDescent="0.2">
      <c r="A34" s="44">
        <v>2</v>
      </c>
      <c r="B34" s="45" t="s">
        <v>78</v>
      </c>
      <c r="C34" s="46">
        <v>116891.4</v>
      </c>
      <c r="D34" s="46">
        <v>113322.6</v>
      </c>
      <c r="E34" s="46">
        <f t="shared" ref="E34:E35" si="13">D34/C34*100</f>
        <v>96.946909695666236</v>
      </c>
      <c r="F34" s="34"/>
      <c r="G34" s="34">
        <f>C34</f>
        <v>116891.4</v>
      </c>
      <c r="H34" s="34">
        <v>114181.8</v>
      </c>
      <c r="I34" s="47">
        <f>6622.4+312.4+5.3</f>
        <v>6940.0999999999995</v>
      </c>
      <c r="J34" s="46">
        <f t="shared" si="1"/>
        <v>121121.90000000001</v>
      </c>
      <c r="K34" s="46">
        <f>J34/G34*100</f>
        <v>103.61917129917173</v>
      </c>
      <c r="L34" s="46">
        <f>(E34+K34)/2</f>
        <v>100.28304049741898</v>
      </c>
      <c r="M34" s="53">
        <v>100</v>
      </c>
      <c r="N34" s="53">
        <v>100</v>
      </c>
      <c r="O34" s="37">
        <f t="shared" si="7"/>
        <v>100</v>
      </c>
      <c r="P34" s="38">
        <v>100</v>
      </c>
      <c r="Q34" s="38">
        <v>100</v>
      </c>
      <c r="R34" s="38">
        <f t="shared" si="8"/>
        <v>100</v>
      </c>
      <c r="S34" s="38">
        <v>100</v>
      </c>
      <c r="T34" s="38">
        <v>100</v>
      </c>
      <c r="U34" s="38">
        <f t="shared" si="9"/>
        <v>100</v>
      </c>
      <c r="V34" s="38">
        <v>100</v>
      </c>
      <c r="W34" s="38">
        <f>(L34+O34+R34+U34)/4</f>
        <v>100.07076012435475</v>
      </c>
      <c r="X34" s="38">
        <f t="shared" si="11"/>
        <v>100.07076012435473</v>
      </c>
      <c r="Y34" s="39"/>
    </row>
    <row r="35" spans="1:25" ht="25.5" x14ac:dyDescent="0.2">
      <c r="A35" s="31">
        <v>3</v>
      </c>
      <c r="B35" s="45" t="s">
        <v>79</v>
      </c>
      <c r="C35" s="47">
        <v>71564.100000000006</v>
      </c>
      <c r="D35" s="47">
        <v>66880.100000000006</v>
      </c>
      <c r="E35" s="46">
        <f t="shared" si="13"/>
        <v>93.454818826758114</v>
      </c>
      <c r="F35" s="47"/>
      <c r="G35" s="47">
        <f>C35</f>
        <v>71564.100000000006</v>
      </c>
      <c r="H35" s="47">
        <v>67028.3</v>
      </c>
      <c r="I35" s="47">
        <f>3521.6+1295.4+186+2189.3</f>
        <v>7192.3</v>
      </c>
      <c r="J35" s="46">
        <f>H35+I35</f>
        <v>74220.600000000006</v>
      </c>
      <c r="K35" s="46">
        <f>J35/G35*100</f>
        <v>103.7120567435348</v>
      </c>
      <c r="L35" s="46">
        <f>(E35+K35)/2</f>
        <v>98.583437785146458</v>
      </c>
      <c r="M35" s="53">
        <v>100</v>
      </c>
      <c r="N35" s="53">
        <v>100</v>
      </c>
      <c r="O35" s="37">
        <f t="shared" si="7"/>
        <v>100</v>
      </c>
      <c r="P35" s="38">
        <v>100</v>
      </c>
      <c r="Q35" s="38">
        <v>100</v>
      </c>
      <c r="R35" s="38">
        <f t="shared" si="8"/>
        <v>100</v>
      </c>
      <c r="S35" s="38">
        <v>100</v>
      </c>
      <c r="T35" s="38">
        <v>100</v>
      </c>
      <c r="U35" s="38">
        <f t="shared" si="9"/>
        <v>100</v>
      </c>
      <c r="V35" s="38">
        <v>100</v>
      </c>
      <c r="W35" s="38">
        <f>(L35+O35+R35+U35)/4</f>
        <v>99.645859446286607</v>
      </c>
      <c r="X35" s="38">
        <f>W35/V35*100</f>
        <v>99.645859446286607</v>
      </c>
      <c r="Y35" s="39"/>
    </row>
    <row r="36" spans="1:25" ht="15" x14ac:dyDescent="0.25">
      <c r="A36" s="54"/>
      <c r="B36" s="54" t="s">
        <v>80</v>
      </c>
      <c r="C36" s="54"/>
      <c r="D36" s="54"/>
      <c r="E36" s="58"/>
      <c r="F36" s="54"/>
      <c r="G36" s="54"/>
      <c r="H36" s="54"/>
      <c r="I36" s="55"/>
      <c r="J36" s="54"/>
      <c r="K36" s="59"/>
      <c r="L36" s="54"/>
      <c r="M36" s="54"/>
      <c r="N36" s="55"/>
      <c r="O36" s="54"/>
      <c r="P36" s="54"/>
      <c r="Q36" s="54"/>
      <c r="R36" s="54"/>
      <c r="S36" s="54"/>
      <c r="T36" s="54"/>
      <c r="U36" s="54"/>
      <c r="V36" s="54"/>
      <c r="W36" s="54"/>
      <c r="X36" s="57">
        <f>(X16+X34+X35)/3</f>
        <v>100.04102957104858</v>
      </c>
    </row>
  </sheetData>
  <mergeCells count="31"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A3:X4"/>
    <mergeCell ref="A6:B6"/>
    <mergeCell ref="C6:I6"/>
    <mergeCell ref="M6:O6"/>
    <mergeCell ref="P6:R6"/>
    <mergeCell ref="S6:U6"/>
    <mergeCell ref="V6:X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расчёт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Острякина Марина Дмитриевна</cp:lastModifiedBy>
  <cp:lastPrinted>2020-04-14T10:54:34Z</cp:lastPrinted>
  <dcterms:created xsi:type="dcterms:W3CDTF">2019-02-13T06:13:45Z</dcterms:created>
  <dcterms:modified xsi:type="dcterms:W3CDTF">2020-05-27T04:20:28Z</dcterms:modified>
</cp:coreProperties>
</file>