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УЖКХ\Цыганкова И.А\КСАТ\Отчеты по выполнению МЗ\Оценка эффективности\2022\"/>
    </mc:Choice>
  </mc:AlternateContent>
  <bookViews>
    <workbookView xWindow="0" yWindow="60" windowWidth="24240" windowHeight="11940"/>
  </bookViews>
  <sheets>
    <sheet name="Итог" sheetId="9" r:id="rId1"/>
    <sheet name="Расчет" sheetId="8" r:id="rId2"/>
  </sheets>
  <calcPr calcId="162913"/>
</workbook>
</file>

<file path=xl/calcChain.xml><?xml version="1.0" encoding="utf-8"?>
<calcChain xmlns="http://schemas.openxmlformats.org/spreadsheetml/2006/main">
  <c r="E17" i="8" l="1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16" i="8"/>
  <c r="M35" i="8" l="1"/>
  <c r="O35" i="8" s="1"/>
  <c r="M34" i="8"/>
  <c r="M33" i="8"/>
  <c r="I33" i="8"/>
  <c r="O33" i="8" s="1"/>
  <c r="M32" i="8"/>
  <c r="I32" i="8"/>
  <c r="O32" i="8" s="1"/>
  <c r="Q32" i="8" s="1"/>
  <c r="M31" i="8"/>
  <c r="I31" i="8"/>
  <c r="M30" i="8"/>
  <c r="I30" i="8"/>
  <c r="O30" i="8" s="1"/>
  <c r="M29" i="8"/>
  <c r="O29" i="8" s="1"/>
  <c r="I29" i="8"/>
  <c r="M28" i="8"/>
  <c r="O28" i="8" s="1"/>
  <c r="I28" i="8"/>
  <c r="M27" i="8"/>
  <c r="I27" i="8"/>
  <c r="O27" i="8" s="1"/>
  <c r="M26" i="8"/>
  <c r="I26" i="8"/>
  <c r="O26" i="8" s="1"/>
  <c r="M25" i="8"/>
  <c r="O25" i="8" s="1"/>
  <c r="I25" i="8"/>
  <c r="M24" i="8"/>
  <c r="O24" i="8" s="1"/>
  <c r="I24" i="8"/>
  <c r="M23" i="8"/>
  <c r="I23" i="8"/>
  <c r="O23" i="8" s="1"/>
  <c r="M22" i="8"/>
  <c r="I22" i="8"/>
  <c r="O22" i="8" s="1"/>
  <c r="Q22" i="8" s="1"/>
  <c r="M21" i="8"/>
  <c r="I21" i="8"/>
  <c r="M20" i="8"/>
  <c r="I20" i="8"/>
  <c r="O20" i="8" s="1"/>
  <c r="M19" i="8"/>
  <c r="I19" i="8"/>
  <c r="M18" i="8"/>
  <c r="I18" i="8"/>
  <c r="O18" i="8" s="1"/>
  <c r="M17" i="8"/>
  <c r="I17" i="8"/>
  <c r="O17" i="8" s="1"/>
  <c r="Q17" i="8" s="1"/>
  <c r="M16" i="8"/>
  <c r="O16" i="8" s="1"/>
  <c r="I16" i="8"/>
  <c r="M15" i="8"/>
  <c r="I15" i="8"/>
  <c r="E15" i="8"/>
  <c r="M14" i="8"/>
  <c r="I14" i="8"/>
  <c r="E14" i="8"/>
  <c r="M13" i="8"/>
  <c r="I13" i="8"/>
  <c r="M12" i="8"/>
  <c r="I12" i="8"/>
  <c r="E12" i="8"/>
  <c r="M11" i="8"/>
  <c r="I11" i="8"/>
  <c r="E11" i="8"/>
  <c r="M10" i="8"/>
  <c r="I10" i="8"/>
  <c r="E10" i="8"/>
  <c r="Q19" i="8" l="1"/>
  <c r="O21" i="8"/>
  <c r="Q21" i="8" s="1"/>
  <c r="Q24" i="8"/>
  <c r="O19" i="8"/>
  <c r="O31" i="8"/>
  <c r="Q31" i="8" s="1"/>
  <c r="O34" i="8"/>
  <c r="Q34" i="8" s="1"/>
  <c r="Q18" i="8"/>
  <c r="Q23" i="8"/>
  <c r="Q33" i="8"/>
  <c r="Q26" i="8"/>
  <c r="Q27" i="8"/>
  <c r="Q28" i="8"/>
  <c r="Q29" i="8"/>
  <c r="Q35" i="8"/>
  <c r="Q16" i="8"/>
  <c r="Q20" i="8"/>
  <c r="E13" i="8"/>
  <c r="Q25" i="8"/>
  <c r="Q30" i="8"/>
  <c r="Q36" i="8" l="1"/>
</calcChain>
</file>

<file path=xl/sharedStrings.xml><?xml version="1.0" encoding="utf-8"?>
<sst xmlns="http://schemas.openxmlformats.org/spreadsheetml/2006/main" count="133" uniqueCount="68">
  <si>
    <t>МАОУ " СОШ №7"</t>
  </si>
  <si>
    <t>№ п/п</t>
  </si>
  <si>
    <t xml:space="preserve"> МАДОУ "Сказка" </t>
  </si>
  <si>
    <t xml:space="preserve"> МАДОУ "Буратино" </t>
  </si>
  <si>
    <t xml:space="preserve">   МАДОУ "Чебурашка" </t>
  </si>
  <si>
    <t xml:space="preserve"> МАДОУ "Березка" </t>
  </si>
  <si>
    <t xml:space="preserve"> МАДОУ "Колокольчик" </t>
  </si>
  <si>
    <t>МАДОУ "Улыбка"</t>
  </si>
  <si>
    <t xml:space="preserve"> МАДОУ "Родничок" </t>
  </si>
  <si>
    <t xml:space="preserve">МАДОУ "Золушка" </t>
  </si>
  <si>
    <t xml:space="preserve">МАДОУ "Медвежонок" </t>
  </si>
  <si>
    <t xml:space="preserve"> МАДОУ "Росинка" </t>
  </si>
  <si>
    <t xml:space="preserve"> МАДОУ "Маугли" </t>
  </si>
  <si>
    <t>МАДОУ "Почемучка"</t>
  </si>
  <si>
    <t xml:space="preserve"> МАДОУ "Цветик семицветик" </t>
  </si>
  <si>
    <t>МАОУ  СОШ №1</t>
  </si>
  <si>
    <t>МАОУ " Средняя школа №3"</t>
  </si>
  <si>
    <t>МАОУ " Средняя школа №5"</t>
  </si>
  <si>
    <t>МАОУ " Средняя школа №6"</t>
  </si>
  <si>
    <t>МАОУ " Средняя школа №8"</t>
  </si>
  <si>
    <t xml:space="preserve"> МАУ ДО " ДДТ "</t>
  </si>
  <si>
    <t xml:space="preserve"> МАУ     "Школа искусств " </t>
  </si>
  <si>
    <t xml:space="preserve"> МАДОУ "Солнышко" комбинированного вида"</t>
  </si>
  <si>
    <t>к1.1</t>
  </si>
  <si>
    <t>1 этап</t>
  </si>
  <si>
    <t>2 этап</t>
  </si>
  <si>
    <t xml:space="preserve"> К1</t>
  </si>
  <si>
    <t>К2</t>
  </si>
  <si>
    <t>3 этап</t>
  </si>
  <si>
    <t>к3пл.i</t>
  </si>
  <si>
    <t>к3ф.i</t>
  </si>
  <si>
    <t>4 этап</t>
  </si>
  <si>
    <t>к1</t>
  </si>
  <si>
    <t>N</t>
  </si>
  <si>
    <t>К3</t>
  </si>
  <si>
    <t>К5</t>
  </si>
  <si>
    <t>Услуга 2. Выполнение работ в области использования автомобильных дорог</t>
  </si>
  <si>
    <t>Услуга 3. Уборка территории и аналогичная деятельность</t>
  </si>
  <si>
    <t>МБУ "КСАТ"</t>
  </si>
  <si>
    <t xml:space="preserve">Наименование учреждения </t>
  </si>
  <si>
    <t>Кассовое исполнение, тыс. руб.</t>
  </si>
  <si>
    <t xml:space="preserve">Значение расчетного показателя </t>
  </si>
  <si>
    <t xml:space="preserve">Количество расчетных показателей </t>
  </si>
  <si>
    <t>ИТОГО</t>
  </si>
  <si>
    <t>Наименование муниципального учреждения</t>
  </si>
  <si>
    <t>Наименование муниципальной услуги (работы)</t>
  </si>
  <si>
    <t>Значение оценки, %</t>
  </si>
  <si>
    <t>Интерпритация оценки</t>
  </si>
  <si>
    <t>«Организация и осуществление транспортного обслуживания должностных лиц, государственных органов и государственных учреждений»</t>
  </si>
  <si>
    <t>«Выполнение работ в области использования автомобильных дорог»</t>
  </si>
  <si>
    <t>«Уборка территории и аналогичная деятельность»</t>
  </si>
  <si>
    <t>Плановое  значение показателя, характ. объем оказания  муниципальных услуг</t>
  </si>
  <si>
    <t>Фактическое значение показателя, характ. объем оказания  муниципальных услуг</t>
  </si>
  <si>
    <t>Фактическое значение показателя, характ. качество оказания  муниципальных услуг</t>
  </si>
  <si>
    <t>Плановое  значение показателя, характ. качество оказания  муниципальных услуг</t>
  </si>
  <si>
    <t>к1.2</t>
  </si>
  <si>
    <t>Плановый объем, тыс. руб.</t>
  </si>
  <si>
    <t>Оценка выполнения МЗ (%)</t>
  </si>
  <si>
    <t>Оценка выполнения муниципального задания по критерию "Качество оказания  муниципальных услуг" (%)</t>
  </si>
  <si>
    <t>Оценка выполнения муниципального задания по критерию "Объема оказания  муниципальных услуг" (%)</t>
  </si>
  <si>
    <t>Итоговая оценка выполнения МЗ (%)</t>
  </si>
  <si>
    <t>Муниципальное задание выполнено в полном объеме</t>
  </si>
  <si>
    <t>к2ф.i</t>
  </si>
  <si>
    <t>к2пл.i</t>
  </si>
  <si>
    <t>Муниципальное задание не выполнено</t>
  </si>
  <si>
    <t>Услуга1. Организация и осуществление транспортного обслуживания должностных лиц, органов местного самоуправления и муниципальных учреждений</t>
  </si>
  <si>
    <t>Оценка эффективности и результативности
выполнения муниципального задания МБУ "КСАТ"
 за 2022 год</t>
  </si>
  <si>
    <t>Оценка эффективности и результативности выполнения муниципального задания МБУ "КСАТ"
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</si>
</sst>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4" fontId="0" fillId="0" borderId="3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3" borderId="1" xfId="0" applyFill="1" applyBorder="1"/>
    <xf numFmtId="0" fontId="0" fillId="0" borderId="3" xfId="0" applyBorder="1" applyAlignment="1">
      <alignment horizontal="center" wrapText="1"/>
    </xf>
    <xf numFmtId="0" fontId="0" fillId="2" borderId="1" xfId="0" applyFill="1" applyBorder="1"/>
    <xf numFmtId="49" fontId="0" fillId="3" borderId="0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/>
    <xf numFmtId="164" fontId="2" fillId="4" borderId="1" xfId="0" applyNumberFormat="1" applyFont="1" applyFill="1" applyBorder="1" applyAlignment="1">
      <alignment horizontal="center" vertical="center"/>
    </xf>
    <xf numFmtId="0" fontId="4" fillId="0" borderId="0" xfId="1" applyFont="1"/>
    <xf numFmtId="0" fontId="4" fillId="0" borderId="1" xfId="1" applyFont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3" fontId="0" fillId="3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workbookViewId="0">
      <selection activeCell="F7" sqref="F7:K7"/>
    </sheetView>
  </sheetViews>
  <sheetFormatPr defaultColWidth="9.140625" defaultRowHeight="15.75" x14ac:dyDescent="0.25"/>
  <cols>
    <col min="1" max="1" width="18.28515625" style="22" customWidth="1"/>
    <col min="2" max="2" width="35.42578125" style="22" customWidth="1"/>
    <col min="3" max="3" width="19.42578125" style="22" customWidth="1"/>
    <col min="4" max="4" width="30.5703125" style="22" customWidth="1"/>
    <col min="5" max="16384" width="9.140625" style="22"/>
  </cols>
  <sheetData>
    <row r="1" spans="1:11" ht="21.75" customHeight="1" x14ac:dyDescent="0.25"/>
    <row r="2" spans="1:11" ht="45.75" customHeight="1" x14ac:dyDescent="0.25">
      <c r="A2" s="38" t="s">
        <v>66</v>
      </c>
      <c r="B2" s="38"/>
      <c r="C2" s="38"/>
      <c r="D2" s="38"/>
    </row>
    <row r="3" spans="1:11" x14ac:dyDescent="0.25">
      <c r="A3" s="39"/>
      <c r="B3" s="39"/>
      <c r="C3" s="39"/>
      <c r="D3" s="39"/>
    </row>
    <row r="5" spans="1:11" ht="57" customHeight="1" x14ac:dyDescent="0.25">
      <c r="A5" s="23" t="s">
        <v>44</v>
      </c>
      <c r="B5" s="23" t="s">
        <v>45</v>
      </c>
      <c r="C5" s="23" t="s">
        <v>46</v>
      </c>
      <c r="D5" s="23" t="s">
        <v>47</v>
      </c>
    </row>
    <row r="6" spans="1:11" ht="139.5" customHeight="1" x14ac:dyDescent="0.25">
      <c r="A6" s="40" t="s">
        <v>38</v>
      </c>
      <c r="B6" s="23" t="s">
        <v>48</v>
      </c>
      <c r="C6" s="37">
        <v>98.6</v>
      </c>
      <c r="D6" s="36" t="s">
        <v>61</v>
      </c>
      <c r="F6" s="41"/>
      <c r="G6" s="41"/>
      <c r="H6" s="41"/>
      <c r="I6" s="41"/>
      <c r="J6" s="41"/>
      <c r="K6" s="41"/>
    </row>
    <row r="7" spans="1:11" ht="98.25" customHeight="1" x14ac:dyDescent="0.25">
      <c r="A7" s="40"/>
      <c r="B7" s="23" t="s">
        <v>49</v>
      </c>
      <c r="C7" s="37">
        <v>98.89</v>
      </c>
      <c r="D7" s="36" t="s">
        <v>61</v>
      </c>
      <c r="F7" s="41"/>
      <c r="G7" s="41"/>
      <c r="H7" s="41"/>
      <c r="I7" s="41"/>
      <c r="J7" s="41"/>
      <c r="K7" s="41"/>
    </row>
    <row r="8" spans="1:11" ht="104.25" customHeight="1" x14ac:dyDescent="0.25">
      <c r="A8" s="40"/>
      <c r="B8" s="23" t="s">
        <v>50</v>
      </c>
      <c r="C8" s="37">
        <v>97.48</v>
      </c>
      <c r="D8" s="36" t="s">
        <v>61</v>
      </c>
      <c r="F8" s="41"/>
      <c r="G8" s="41"/>
      <c r="H8" s="41"/>
      <c r="I8" s="41"/>
      <c r="J8" s="41"/>
      <c r="K8" s="41"/>
    </row>
  </sheetData>
  <mergeCells count="6">
    <mergeCell ref="A2:D2"/>
    <mergeCell ref="A3:D3"/>
    <mergeCell ref="A6:A8"/>
    <mergeCell ref="F6:K6"/>
    <mergeCell ref="F7:K7"/>
    <mergeCell ref="F8:K8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6"/>
  <sheetViews>
    <sheetView workbookViewId="0">
      <selection activeCell="H7" sqref="H7:H8"/>
    </sheetView>
  </sheetViews>
  <sheetFormatPr defaultRowHeight="15" x14ac:dyDescent="0.25"/>
  <cols>
    <col min="1" max="1" width="4.140625" customWidth="1"/>
    <col min="2" max="2" width="29.42578125" customWidth="1"/>
    <col min="3" max="3" width="13.85546875" customWidth="1"/>
    <col min="4" max="4" width="13.7109375" customWidth="1"/>
    <col min="5" max="5" width="14.42578125" customWidth="1"/>
    <col min="6" max="6" width="16" customWidth="1"/>
    <col min="7" max="8" width="15.85546875" customWidth="1"/>
    <col min="9" max="10" width="16.7109375" customWidth="1"/>
    <col min="11" max="11" width="16.28515625" customWidth="1"/>
    <col min="12" max="12" width="16" customWidth="1"/>
    <col min="13" max="14" width="18.140625" customWidth="1"/>
    <col min="15" max="15" width="12.42578125" customWidth="1"/>
    <col min="16" max="16" width="13" customWidth="1"/>
    <col min="17" max="17" width="16.28515625" customWidth="1"/>
  </cols>
  <sheetData>
    <row r="3" spans="1:18" ht="21.6" customHeight="1" x14ac:dyDescent="0.25">
      <c r="A3" s="47" t="s">
        <v>67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8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8" ht="15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x14ac:dyDescent="0.25">
      <c r="A6" s="51" t="s">
        <v>1</v>
      </c>
      <c r="B6" s="48" t="s">
        <v>39</v>
      </c>
      <c r="C6" s="42" t="s">
        <v>24</v>
      </c>
      <c r="D6" s="43"/>
      <c r="E6" s="43"/>
      <c r="F6" s="44"/>
      <c r="G6" s="42" t="s">
        <v>25</v>
      </c>
      <c r="H6" s="43"/>
      <c r="I6" s="43"/>
      <c r="J6" s="44"/>
      <c r="K6" s="42" t="s">
        <v>28</v>
      </c>
      <c r="L6" s="43"/>
      <c r="M6" s="43"/>
      <c r="N6" s="44"/>
      <c r="O6" s="42" t="s">
        <v>31</v>
      </c>
      <c r="P6" s="43"/>
      <c r="Q6" s="44"/>
    </row>
    <row r="7" spans="1:18" ht="28.9" customHeight="1" x14ac:dyDescent="0.25">
      <c r="A7" s="51"/>
      <c r="B7" s="49"/>
      <c r="C7" s="52" t="s">
        <v>40</v>
      </c>
      <c r="D7" s="52" t="s">
        <v>56</v>
      </c>
      <c r="E7" s="45" t="s">
        <v>57</v>
      </c>
      <c r="F7" s="45" t="s">
        <v>47</v>
      </c>
      <c r="G7" s="56" t="s">
        <v>54</v>
      </c>
      <c r="H7" s="56" t="s">
        <v>53</v>
      </c>
      <c r="I7" s="45" t="s">
        <v>58</v>
      </c>
      <c r="J7" s="45" t="s">
        <v>47</v>
      </c>
      <c r="K7" s="56" t="s">
        <v>51</v>
      </c>
      <c r="L7" s="56" t="s">
        <v>52</v>
      </c>
      <c r="M7" s="45" t="s">
        <v>59</v>
      </c>
      <c r="N7" s="45" t="s">
        <v>47</v>
      </c>
      <c r="O7" s="56" t="s">
        <v>41</v>
      </c>
      <c r="P7" s="56" t="s">
        <v>42</v>
      </c>
      <c r="Q7" s="54" t="s">
        <v>60</v>
      </c>
    </row>
    <row r="8" spans="1:18" ht="128.25" customHeight="1" x14ac:dyDescent="0.25">
      <c r="A8" s="51"/>
      <c r="B8" s="50"/>
      <c r="C8" s="53"/>
      <c r="D8" s="53"/>
      <c r="E8" s="46"/>
      <c r="F8" s="46"/>
      <c r="G8" s="57"/>
      <c r="H8" s="57"/>
      <c r="I8" s="46"/>
      <c r="J8" s="46"/>
      <c r="K8" s="57"/>
      <c r="L8" s="57"/>
      <c r="M8" s="46"/>
      <c r="N8" s="46"/>
      <c r="O8" s="57"/>
      <c r="P8" s="57"/>
      <c r="Q8" s="55"/>
    </row>
    <row r="9" spans="1:18" ht="19.5" customHeight="1" x14ac:dyDescent="0.25">
      <c r="A9" s="17"/>
      <c r="B9" s="17" t="s">
        <v>38</v>
      </c>
      <c r="C9" s="17" t="s">
        <v>23</v>
      </c>
      <c r="D9" s="17" t="s">
        <v>55</v>
      </c>
      <c r="E9" s="26" t="s">
        <v>26</v>
      </c>
      <c r="F9" s="32"/>
      <c r="G9" s="19" t="s">
        <v>63</v>
      </c>
      <c r="H9" s="19" t="s">
        <v>62</v>
      </c>
      <c r="I9" s="28" t="s">
        <v>27</v>
      </c>
      <c r="J9" s="28"/>
      <c r="K9" s="19" t="s">
        <v>29</v>
      </c>
      <c r="L9" s="19" t="s">
        <v>30</v>
      </c>
      <c r="M9" s="28" t="s">
        <v>34</v>
      </c>
      <c r="N9" s="28"/>
      <c r="O9" s="19" t="s">
        <v>32</v>
      </c>
      <c r="P9" s="19" t="s">
        <v>33</v>
      </c>
      <c r="Q9" s="18" t="s">
        <v>35</v>
      </c>
    </row>
    <row r="10" spans="1:18" hidden="1" x14ac:dyDescent="0.25">
      <c r="A10" s="2">
        <v>1</v>
      </c>
      <c r="B10" s="8" t="s">
        <v>15</v>
      </c>
      <c r="C10" s="8"/>
      <c r="D10" s="8"/>
      <c r="E10" s="27" t="e">
        <f>(#REF!+#REF!)/2</f>
        <v>#REF!</v>
      </c>
      <c r="F10" s="27"/>
      <c r="G10" s="7"/>
      <c r="H10" s="7"/>
      <c r="I10" s="7" t="e">
        <f>H10/G10*100</f>
        <v>#DIV/0!</v>
      </c>
      <c r="J10" s="7"/>
      <c r="K10" s="7"/>
      <c r="L10" s="7"/>
      <c r="M10" s="29" t="e">
        <f>L10/K10*100</f>
        <v>#DIV/0!</v>
      </c>
      <c r="N10" s="29"/>
      <c r="O10" s="7"/>
      <c r="P10" s="7"/>
      <c r="Q10" s="9"/>
    </row>
    <row r="11" spans="1:18" hidden="1" x14ac:dyDescent="0.25">
      <c r="A11" s="2">
        <v>2</v>
      </c>
      <c r="B11" s="8" t="s">
        <v>16</v>
      </c>
      <c r="C11" s="8"/>
      <c r="D11" s="8"/>
      <c r="E11" s="27" t="e">
        <f>(#REF!+#REF!)/2</f>
        <v>#REF!</v>
      </c>
      <c r="F11" s="27"/>
      <c r="G11" s="7"/>
      <c r="H11" s="7"/>
      <c r="I11" s="7" t="e">
        <f t="shared" ref="I11:I15" si="0">H11/G11*100</f>
        <v>#DIV/0!</v>
      </c>
      <c r="J11" s="7"/>
      <c r="K11" s="7"/>
      <c r="L11" s="7"/>
      <c r="M11" s="29" t="e">
        <f t="shared" ref="M11:M15" si="1">L11/K11*100</f>
        <v>#DIV/0!</v>
      </c>
      <c r="N11" s="29"/>
      <c r="O11" s="7"/>
      <c r="P11" s="7"/>
      <c r="Q11" s="9"/>
    </row>
    <row r="12" spans="1:18" hidden="1" x14ac:dyDescent="0.25">
      <c r="A12" s="2">
        <v>3</v>
      </c>
      <c r="B12" s="8" t="s">
        <v>17</v>
      </c>
      <c r="C12" s="8"/>
      <c r="D12" s="8"/>
      <c r="E12" s="27" t="e">
        <f>(#REF!+#REF!)/2</f>
        <v>#REF!</v>
      </c>
      <c r="F12" s="27"/>
      <c r="G12" s="7"/>
      <c r="H12" s="7"/>
      <c r="I12" s="7" t="e">
        <f t="shared" si="0"/>
        <v>#DIV/0!</v>
      </c>
      <c r="J12" s="7"/>
      <c r="K12" s="7"/>
      <c r="L12" s="7"/>
      <c r="M12" s="29" t="e">
        <f t="shared" si="1"/>
        <v>#DIV/0!</v>
      </c>
      <c r="N12" s="29"/>
      <c r="O12" s="7"/>
      <c r="P12" s="7"/>
      <c r="Q12" s="9"/>
    </row>
    <row r="13" spans="1:18" hidden="1" x14ac:dyDescent="0.25">
      <c r="A13" s="2">
        <v>4</v>
      </c>
      <c r="B13" s="8" t="s">
        <v>18</v>
      </c>
      <c r="C13" s="8"/>
      <c r="D13" s="8"/>
      <c r="E13" s="27" t="e">
        <f>(#REF!+#REF!)/2</f>
        <v>#REF!</v>
      </c>
      <c r="F13" s="27"/>
      <c r="G13" s="7"/>
      <c r="H13" s="7"/>
      <c r="I13" s="7" t="e">
        <f t="shared" si="0"/>
        <v>#DIV/0!</v>
      </c>
      <c r="J13" s="7"/>
      <c r="K13" s="7"/>
      <c r="L13" s="7"/>
      <c r="M13" s="29" t="e">
        <f t="shared" si="1"/>
        <v>#DIV/0!</v>
      </c>
      <c r="N13" s="29"/>
      <c r="O13" s="7"/>
      <c r="P13" s="7"/>
      <c r="Q13" s="9"/>
    </row>
    <row r="14" spans="1:18" hidden="1" x14ac:dyDescent="0.25">
      <c r="A14" s="2">
        <v>5</v>
      </c>
      <c r="B14" s="8" t="s">
        <v>0</v>
      </c>
      <c r="C14" s="8"/>
      <c r="D14" s="8"/>
      <c r="E14" s="27" t="e">
        <f>(#REF!+#REF!)/2</f>
        <v>#REF!</v>
      </c>
      <c r="F14" s="27"/>
      <c r="G14" s="7"/>
      <c r="H14" s="7"/>
      <c r="I14" s="7" t="e">
        <f t="shared" si="0"/>
        <v>#DIV/0!</v>
      </c>
      <c r="J14" s="7"/>
      <c r="K14" s="7"/>
      <c r="L14" s="7"/>
      <c r="M14" s="29" t="e">
        <f t="shared" si="1"/>
        <v>#DIV/0!</v>
      </c>
      <c r="N14" s="29"/>
      <c r="O14" s="7"/>
      <c r="P14" s="7"/>
      <c r="Q14" s="9"/>
    </row>
    <row r="15" spans="1:18" hidden="1" x14ac:dyDescent="0.25">
      <c r="A15" s="2">
        <v>6</v>
      </c>
      <c r="B15" s="8" t="s">
        <v>19</v>
      </c>
      <c r="C15" s="8"/>
      <c r="D15" s="8"/>
      <c r="E15" s="27" t="e">
        <f>(#REF!+#REF!)/2</f>
        <v>#REF!</v>
      </c>
      <c r="F15" s="27"/>
      <c r="G15" s="7"/>
      <c r="H15" s="7"/>
      <c r="I15" s="7" t="e">
        <f t="shared" si="0"/>
        <v>#DIV/0!</v>
      </c>
      <c r="J15" s="7"/>
      <c r="K15" s="7"/>
      <c r="L15" s="7"/>
      <c r="M15" s="29" t="e">
        <f t="shared" si="1"/>
        <v>#DIV/0!</v>
      </c>
      <c r="N15" s="29"/>
      <c r="O15" s="7"/>
      <c r="P15" s="7"/>
      <c r="Q15" s="9"/>
    </row>
    <row r="16" spans="1:18" ht="91.5" customHeight="1" x14ac:dyDescent="0.25">
      <c r="A16" s="12">
        <v>1</v>
      </c>
      <c r="B16" s="14" t="s">
        <v>65</v>
      </c>
      <c r="C16" s="3">
        <v>71151.3</v>
      </c>
      <c r="D16" s="3">
        <v>74269.02</v>
      </c>
      <c r="E16" s="25">
        <f>C16/D16*100</f>
        <v>95.802125839279967</v>
      </c>
      <c r="F16" s="33" t="s">
        <v>61</v>
      </c>
      <c r="G16" s="34">
        <v>0.85</v>
      </c>
      <c r="H16" s="34">
        <v>0.85</v>
      </c>
      <c r="I16" s="24">
        <f>H16/G16*100</f>
        <v>100</v>
      </c>
      <c r="J16" s="33" t="s">
        <v>61</v>
      </c>
      <c r="K16" s="30">
        <v>96472</v>
      </c>
      <c r="L16" s="30">
        <v>96472</v>
      </c>
      <c r="M16" s="24">
        <f>L16/K16*100</f>
        <v>100</v>
      </c>
      <c r="N16" s="35" t="s">
        <v>61</v>
      </c>
      <c r="O16" s="11">
        <f>E16+I16+M16</f>
        <v>295.80212583927994</v>
      </c>
      <c r="P16" s="30">
        <v>3</v>
      </c>
      <c r="Q16" s="31">
        <f>O16/P16</f>
        <v>98.600708613093317</v>
      </c>
      <c r="R16" s="10"/>
    </row>
    <row r="17" spans="1:18" ht="15" hidden="1" customHeight="1" x14ac:dyDescent="0.25">
      <c r="A17" s="12">
        <v>8</v>
      </c>
      <c r="B17" s="14" t="s">
        <v>20</v>
      </c>
      <c r="C17" s="3"/>
      <c r="D17" s="3"/>
      <c r="E17" s="25" t="e">
        <f t="shared" ref="E17:E35" si="2">C17/D17*100</f>
        <v>#DIV/0!</v>
      </c>
      <c r="F17" s="33" t="s">
        <v>64</v>
      </c>
      <c r="G17" s="30"/>
      <c r="H17" s="30"/>
      <c r="I17" s="11" t="e">
        <f t="shared" ref="I17:I33" si="3">H17/G17*100</f>
        <v>#DIV/0!</v>
      </c>
      <c r="J17" s="33" t="s">
        <v>61</v>
      </c>
      <c r="K17" s="30"/>
      <c r="L17" s="30"/>
      <c r="M17" s="11" t="e">
        <f t="shared" ref="M17:M35" si="4">L17/K17*100</f>
        <v>#DIV/0!</v>
      </c>
      <c r="N17" s="35" t="s">
        <v>61</v>
      </c>
      <c r="O17" s="11" t="e">
        <f t="shared" ref="O17:O35" si="5">E17+I17+M17</f>
        <v>#DIV/0!</v>
      </c>
      <c r="P17" s="30">
        <v>4</v>
      </c>
      <c r="Q17" s="31" t="e">
        <f t="shared" ref="Q17:Q33" si="6">P17/O17*100</f>
        <v>#DIV/0!</v>
      </c>
      <c r="R17" s="10"/>
    </row>
    <row r="18" spans="1:18" ht="15" hidden="1" customHeight="1" x14ac:dyDescent="0.25">
      <c r="A18" s="12">
        <v>9</v>
      </c>
      <c r="B18" s="14" t="s">
        <v>21</v>
      </c>
      <c r="C18" s="3"/>
      <c r="D18" s="3"/>
      <c r="E18" s="25" t="e">
        <f t="shared" si="2"/>
        <v>#DIV/0!</v>
      </c>
      <c r="F18" s="33" t="s">
        <v>64</v>
      </c>
      <c r="G18" s="30"/>
      <c r="H18" s="30"/>
      <c r="I18" s="11" t="e">
        <f t="shared" si="3"/>
        <v>#DIV/0!</v>
      </c>
      <c r="J18" s="33" t="s">
        <v>61</v>
      </c>
      <c r="K18" s="30"/>
      <c r="L18" s="30"/>
      <c r="M18" s="11" t="e">
        <f t="shared" si="4"/>
        <v>#DIV/0!</v>
      </c>
      <c r="N18" s="35" t="s">
        <v>61</v>
      </c>
      <c r="O18" s="11" t="e">
        <f t="shared" si="5"/>
        <v>#DIV/0!</v>
      </c>
      <c r="P18" s="30">
        <v>4</v>
      </c>
      <c r="Q18" s="31" t="e">
        <f t="shared" si="6"/>
        <v>#DIV/0!</v>
      </c>
      <c r="R18" s="10"/>
    </row>
    <row r="19" spans="1:18" ht="15" hidden="1" customHeight="1" x14ac:dyDescent="0.25">
      <c r="A19" s="12">
        <v>10</v>
      </c>
      <c r="B19" s="14" t="s">
        <v>2</v>
      </c>
      <c r="C19" s="3"/>
      <c r="D19" s="3"/>
      <c r="E19" s="25" t="e">
        <f t="shared" si="2"/>
        <v>#DIV/0!</v>
      </c>
      <c r="F19" s="33" t="s">
        <v>64</v>
      </c>
      <c r="G19" s="30"/>
      <c r="H19" s="30"/>
      <c r="I19" s="11" t="e">
        <f t="shared" si="3"/>
        <v>#DIV/0!</v>
      </c>
      <c r="J19" s="33" t="s">
        <v>61</v>
      </c>
      <c r="K19" s="30"/>
      <c r="L19" s="30"/>
      <c r="M19" s="11" t="e">
        <f t="shared" si="4"/>
        <v>#DIV/0!</v>
      </c>
      <c r="N19" s="35" t="s">
        <v>61</v>
      </c>
      <c r="O19" s="11" t="e">
        <f t="shared" si="5"/>
        <v>#DIV/0!</v>
      </c>
      <c r="P19" s="30">
        <v>4</v>
      </c>
      <c r="Q19" s="31" t="e">
        <f t="shared" si="6"/>
        <v>#DIV/0!</v>
      </c>
      <c r="R19" s="10"/>
    </row>
    <row r="20" spans="1:18" ht="15" hidden="1" customHeight="1" x14ac:dyDescent="0.25">
      <c r="A20" s="12">
        <v>11</v>
      </c>
      <c r="B20" s="14" t="s">
        <v>3</v>
      </c>
      <c r="C20" s="3"/>
      <c r="D20" s="3"/>
      <c r="E20" s="25" t="e">
        <f t="shared" si="2"/>
        <v>#DIV/0!</v>
      </c>
      <c r="F20" s="33" t="s">
        <v>64</v>
      </c>
      <c r="G20" s="30"/>
      <c r="H20" s="30"/>
      <c r="I20" s="11" t="e">
        <f t="shared" si="3"/>
        <v>#DIV/0!</v>
      </c>
      <c r="J20" s="33" t="s">
        <v>61</v>
      </c>
      <c r="K20" s="30"/>
      <c r="L20" s="30"/>
      <c r="M20" s="11" t="e">
        <f t="shared" si="4"/>
        <v>#DIV/0!</v>
      </c>
      <c r="N20" s="35" t="s">
        <v>61</v>
      </c>
      <c r="O20" s="11" t="e">
        <f t="shared" si="5"/>
        <v>#DIV/0!</v>
      </c>
      <c r="P20" s="30">
        <v>4</v>
      </c>
      <c r="Q20" s="31" t="e">
        <f t="shared" si="6"/>
        <v>#DIV/0!</v>
      </c>
      <c r="R20" s="10"/>
    </row>
    <row r="21" spans="1:18" ht="15" hidden="1" customHeight="1" x14ac:dyDescent="0.25">
      <c r="A21" s="12">
        <v>12</v>
      </c>
      <c r="B21" s="14" t="s">
        <v>4</v>
      </c>
      <c r="C21" s="3"/>
      <c r="D21" s="3"/>
      <c r="E21" s="25" t="e">
        <f t="shared" si="2"/>
        <v>#DIV/0!</v>
      </c>
      <c r="F21" s="33" t="s">
        <v>64</v>
      </c>
      <c r="G21" s="30"/>
      <c r="H21" s="30"/>
      <c r="I21" s="11" t="e">
        <f t="shared" si="3"/>
        <v>#DIV/0!</v>
      </c>
      <c r="J21" s="33" t="s">
        <v>61</v>
      </c>
      <c r="K21" s="30"/>
      <c r="L21" s="30"/>
      <c r="M21" s="11" t="e">
        <f t="shared" si="4"/>
        <v>#DIV/0!</v>
      </c>
      <c r="N21" s="35" t="s">
        <v>61</v>
      </c>
      <c r="O21" s="11" t="e">
        <f t="shared" si="5"/>
        <v>#DIV/0!</v>
      </c>
      <c r="P21" s="30">
        <v>4</v>
      </c>
      <c r="Q21" s="31" t="e">
        <f t="shared" si="6"/>
        <v>#DIV/0!</v>
      </c>
      <c r="R21" s="10"/>
    </row>
    <row r="22" spans="1:18" ht="15" hidden="1" customHeight="1" x14ac:dyDescent="0.25">
      <c r="A22" s="12">
        <v>13</v>
      </c>
      <c r="B22" s="14" t="s">
        <v>5</v>
      </c>
      <c r="C22" s="3"/>
      <c r="D22" s="3"/>
      <c r="E22" s="25" t="e">
        <f t="shared" si="2"/>
        <v>#DIV/0!</v>
      </c>
      <c r="F22" s="33" t="s">
        <v>64</v>
      </c>
      <c r="G22" s="30"/>
      <c r="H22" s="30"/>
      <c r="I22" s="11" t="e">
        <f t="shared" si="3"/>
        <v>#DIV/0!</v>
      </c>
      <c r="J22" s="33" t="s">
        <v>61</v>
      </c>
      <c r="K22" s="30"/>
      <c r="L22" s="30"/>
      <c r="M22" s="11" t="e">
        <f t="shared" si="4"/>
        <v>#DIV/0!</v>
      </c>
      <c r="N22" s="35" t="s">
        <v>61</v>
      </c>
      <c r="O22" s="11" t="e">
        <f t="shared" si="5"/>
        <v>#DIV/0!</v>
      </c>
      <c r="P22" s="30">
        <v>4</v>
      </c>
      <c r="Q22" s="31" t="e">
        <f t="shared" si="6"/>
        <v>#DIV/0!</v>
      </c>
      <c r="R22" s="10"/>
    </row>
    <row r="23" spans="1:18" ht="15" hidden="1" customHeight="1" x14ac:dyDescent="0.25">
      <c r="A23" s="12">
        <v>14</v>
      </c>
      <c r="B23" s="14" t="s">
        <v>6</v>
      </c>
      <c r="C23" s="3"/>
      <c r="D23" s="3"/>
      <c r="E23" s="25" t="e">
        <f t="shared" si="2"/>
        <v>#DIV/0!</v>
      </c>
      <c r="F23" s="33" t="s">
        <v>64</v>
      </c>
      <c r="G23" s="30"/>
      <c r="H23" s="30"/>
      <c r="I23" s="11" t="e">
        <f t="shared" si="3"/>
        <v>#DIV/0!</v>
      </c>
      <c r="J23" s="33" t="s">
        <v>61</v>
      </c>
      <c r="K23" s="30"/>
      <c r="L23" s="30"/>
      <c r="M23" s="11" t="e">
        <f t="shared" si="4"/>
        <v>#DIV/0!</v>
      </c>
      <c r="N23" s="35" t="s">
        <v>61</v>
      </c>
      <c r="O23" s="11" t="e">
        <f t="shared" si="5"/>
        <v>#DIV/0!</v>
      </c>
      <c r="P23" s="30">
        <v>4</v>
      </c>
      <c r="Q23" s="31" t="e">
        <f t="shared" si="6"/>
        <v>#DIV/0!</v>
      </c>
      <c r="R23" s="10"/>
    </row>
    <row r="24" spans="1:18" ht="30" hidden="1" customHeight="1" x14ac:dyDescent="0.25">
      <c r="A24" s="12">
        <v>15</v>
      </c>
      <c r="B24" s="14" t="s">
        <v>22</v>
      </c>
      <c r="C24" s="3"/>
      <c r="D24" s="3"/>
      <c r="E24" s="25" t="e">
        <f t="shared" si="2"/>
        <v>#DIV/0!</v>
      </c>
      <c r="F24" s="33" t="s">
        <v>64</v>
      </c>
      <c r="G24" s="30"/>
      <c r="H24" s="30"/>
      <c r="I24" s="11" t="e">
        <f t="shared" si="3"/>
        <v>#DIV/0!</v>
      </c>
      <c r="J24" s="33" t="s">
        <v>61</v>
      </c>
      <c r="K24" s="30"/>
      <c r="L24" s="30"/>
      <c r="M24" s="11" t="e">
        <f t="shared" si="4"/>
        <v>#DIV/0!</v>
      </c>
      <c r="N24" s="35" t="s">
        <v>61</v>
      </c>
      <c r="O24" s="11" t="e">
        <f t="shared" si="5"/>
        <v>#DIV/0!</v>
      </c>
      <c r="P24" s="30">
        <v>4</v>
      </c>
      <c r="Q24" s="31" t="e">
        <f t="shared" si="6"/>
        <v>#DIV/0!</v>
      </c>
      <c r="R24" s="10"/>
    </row>
    <row r="25" spans="1:18" ht="15" hidden="1" customHeight="1" x14ac:dyDescent="0.25">
      <c r="A25" s="12">
        <v>16</v>
      </c>
      <c r="B25" s="14" t="s">
        <v>7</v>
      </c>
      <c r="C25" s="3"/>
      <c r="D25" s="3"/>
      <c r="E25" s="25" t="e">
        <f t="shared" si="2"/>
        <v>#DIV/0!</v>
      </c>
      <c r="F25" s="33" t="s">
        <v>64</v>
      </c>
      <c r="G25" s="30"/>
      <c r="H25" s="30"/>
      <c r="I25" s="11" t="e">
        <f t="shared" si="3"/>
        <v>#DIV/0!</v>
      </c>
      <c r="J25" s="33" t="s">
        <v>61</v>
      </c>
      <c r="K25" s="30"/>
      <c r="L25" s="30"/>
      <c r="M25" s="11" t="e">
        <f t="shared" si="4"/>
        <v>#DIV/0!</v>
      </c>
      <c r="N25" s="35" t="s">
        <v>61</v>
      </c>
      <c r="O25" s="11" t="e">
        <f t="shared" si="5"/>
        <v>#DIV/0!</v>
      </c>
      <c r="P25" s="30">
        <v>4</v>
      </c>
      <c r="Q25" s="31" t="e">
        <f t="shared" si="6"/>
        <v>#DIV/0!</v>
      </c>
      <c r="R25" s="10"/>
    </row>
    <row r="26" spans="1:18" ht="15" hidden="1" customHeight="1" x14ac:dyDescent="0.25">
      <c r="A26" s="12">
        <v>17</v>
      </c>
      <c r="B26" s="14" t="s">
        <v>8</v>
      </c>
      <c r="C26" s="3"/>
      <c r="D26" s="3"/>
      <c r="E26" s="25" t="e">
        <f t="shared" si="2"/>
        <v>#DIV/0!</v>
      </c>
      <c r="F26" s="33" t="s">
        <v>64</v>
      </c>
      <c r="G26" s="30"/>
      <c r="H26" s="30"/>
      <c r="I26" s="11" t="e">
        <f t="shared" si="3"/>
        <v>#DIV/0!</v>
      </c>
      <c r="J26" s="33" t="s">
        <v>61</v>
      </c>
      <c r="K26" s="30"/>
      <c r="L26" s="30"/>
      <c r="M26" s="11" t="e">
        <f t="shared" si="4"/>
        <v>#DIV/0!</v>
      </c>
      <c r="N26" s="35" t="s">
        <v>61</v>
      </c>
      <c r="O26" s="11" t="e">
        <f t="shared" si="5"/>
        <v>#DIV/0!</v>
      </c>
      <c r="P26" s="30">
        <v>4</v>
      </c>
      <c r="Q26" s="31" t="e">
        <f t="shared" si="6"/>
        <v>#DIV/0!</v>
      </c>
      <c r="R26" s="10"/>
    </row>
    <row r="27" spans="1:18" ht="15" hidden="1" customHeight="1" x14ac:dyDescent="0.25">
      <c r="A27" s="12">
        <v>18</v>
      </c>
      <c r="B27" s="14" t="s">
        <v>9</v>
      </c>
      <c r="C27" s="3"/>
      <c r="D27" s="3"/>
      <c r="E27" s="25" t="e">
        <f t="shared" si="2"/>
        <v>#DIV/0!</v>
      </c>
      <c r="F27" s="33" t="s">
        <v>64</v>
      </c>
      <c r="G27" s="30"/>
      <c r="H27" s="30"/>
      <c r="I27" s="11" t="e">
        <f t="shared" si="3"/>
        <v>#DIV/0!</v>
      </c>
      <c r="J27" s="33" t="s">
        <v>61</v>
      </c>
      <c r="K27" s="30"/>
      <c r="L27" s="30"/>
      <c r="M27" s="11" t="e">
        <f t="shared" si="4"/>
        <v>#DIV/0!</v>
      </c>
      <c r="N27" s="35" t="s">
        <v>61</v>
      </c>
      <c r="O27" s="11" t="e">
        <f t="shared" si="5"/>
        <v>#DIV/0!</v>
      </c>
      <c r="P27" s="30">
        <v>4</v>
      </c>
      <c r="Q27" s="31" t="e">
        <f t="shared" si="6"/>
        <v>#DIV/0!</v>
      </c>
      <c r="R27" s="10"/>
    </row>
    <row r="28" spans="1:18" ht="15" hidden="1" customHeight="1" x14ac:dyDescent="0.25">
      <c r="A28" s="12">
        <v>19</v>
      </c>
      <c r="B28" s="14" t="s">
        <v>10</v>
      </c>
      <c r="C28" s="3"/>
      <c r="D28" s="3"/>
      <c r="E28" s="25" t="e">
        <f t="shared" si="2"/>
        <v>#DIV/0!</v>
      </c>
      <c r="F28" s="33" t="s">
        <v>64</v>
      </c>
      <c r="G28" s="30"/>
      <c r="H28" s="30"/>
      <c r="I28" s="11" t="e">
        <f t="shared" si="3"/>
        <v>#DIV/0!</v>
      </c>
      <c r="J28" s="33" t="s">
        <v>61</v>
      </c>
      <c r="K28" s="30"/>
      <c r="L28" s="30"/>
      <c r="M28" s="11" t="e">
        <f t="shared" si="4"/>
        <v>#DIV/0!</v>
      </c>
      <c r="N28" s="35" t="s">
        <v>61</v>
      </c>
      <c r="O28" s="11" t="e">
        <f t="shared" si="5"/>
        <v>#DIV/0!</v>
      </c>
      <c r="P28" s="30">
        <v>4</v>
      </c>
      <c r="Q28" s="31" t="e">
        <f t="shared" si="6"/>
        <v>#DIV/0!</v>
      </c>
      <c r="R28" s="10"/>
    </row>
    <row r="29" spans="1:18" ht="15" hidden="1" customHeight="1" x14ac:dyDescent="0.25">
      <c r="A29" s="12">
        <v>20</v>
      </c>
      <c r="B29" s="14" t="s">
        <v>11</v>
      </c>
      <c r="C29" s="3"/>
      <c r="D29" s="3"/>
      <c r="E29" s="25" t="e">
        <f t="shared" si="2"/>
        <v>#DIV/0!</v>
      </c>
      <c r="F29" s="33" t="s">
        <v>64</v>
      </c>
      <c r="G29" s="30"/>
      <c r="H29" s="30"/>
      <c r="I29" s="11" t="e">
        <f t="shared" si="3"/>
        <v>#DIV/0!</v>
      </c>
      <c r="J29" s="33" t="s">
        <v>61</v>
      </c>
      <c r="K29" s="30"/>
      <c r="L29" s="30"/>
      <c r="M29" s="11" t="e">
        <f t="shared" si="4"/>
        <v>#DIV/0!</v>
      </c>
      <c r="N29" s="35" t="s">
        <v>61</v>
      </c>
      <c r="O29" s="11" t="e">
        <f t="shared" si="5"/>
        <v>#DIV/0!</v>
      </c>
      <c r="P29" s="30">
        <v>4</v>
      </c>
      <c r="Q29" s="31" t="e">
        <f t="shared" si="6"/>
        <v>#DIV/0!</v>
      </c>
      <c r="R29" s="10"/>
    </row>
    <row r="30" spans="1:18" ht="15" hidden="1" customHeight="1" x14ac:dyDescent="0.25">
      <c r="A30" s="12">
        <v>21</v>
      </c>
      <c r="B30" s="14" t="s">
        <v>12</v>
      </c>
      <c r="C30" s="3"/>
      <c r="D30" s="3"/>
      <c r="E30" s="25" t="e">
        <f t="shared" si="2"/>
        <v>#DIV/0!</v>
      </c>
      <c r="F30" s="33" t="s">
        <v>64</v>
      </c>
      <c r="G30" s="30"/>
      <c r="H30" s="30"/>
      <c r="I30" s="11" t="e">
        <f t="shared" si="3"/>
        <v>#DIV/0!</v>
      </c>
      <c r="J30" s="33" t="s">
        <v>61</v>
      </c>
      <c r="K30" s="30"/>
      <c r="L30" s="30"/>
      <c r="M30" s="11" t="e">
        <f t="shared" si="4"/>
        <v>#DIV/0!</v>
      </c>
      <c r="N30" s="35" t="s">
        <v>61</v>
      </c>
      <c r="O30" s="11" t="e">
        <f t="shared" si="5"/>
        <v>#DIV/0!</v>
      </c>
      <c r="P30" s="30">
        <v>4</v>
      </c>
      <c r="Q30" s="31" t="e">
        <f t="shared" si="6"/>
        <v>#DIV/0!</v>
      </c>
      <c r="R30" s="10"/>
    </row>
    <row r="31" spans="1:18" ht="15" hidden="1" customHeight="1" x14ac:dyDescent="0.25">
      <c r="A31" s="12">
        <v>22</v>
      </c>
      <c r="B31" s="14" t="s">
        <v>13</v>
      </c>
      <c r="C31" s="3"/>
      <c r="D31" s="3"/>
      <c r="E31" s="25" t="e">
        <f t="shared" si="2"/>
        <v>#DIV/0!</v>
      </c>
      <c r="F31" s="33" t="s">
        <v>64</v>
      </c>
      <c r="G31" s="30"/>
      <c r="H31" s="30"/>
      <c r="I31" s="11" t="e">
        <f t="shared" si="3"/>
        <v>#DIV/0!</v>
      </c>
      <c r="J31" s="33" t="s">
        <v>61</v>
      </c>
      <c r="K31" s="30"/>
      <c r="L31" s="30"/>
      <c r="M31" s="11" t="e">
        <f t="shared" si="4"/>
        <v>#DIV/0!</v>
      </c>
      <c r="N31" s="35" t="s">
        <v>61</v>
      </c>
      <c r="O31" s="11" t="e">
        <f t="shared" si="5"/>
        <v>#DIV/0!</v>
      </c>
      <c r="P31" s="30">
        <v>4</v>
      </c>
      <c r="Q31" s="31" t="e">
        <f t="shared" si="6"/>
        <v>#DIV/0!</v>
      </c>
      <c r="R31" s="10"/>
    </row>
    <row r="32" spans="1:18" ht="30" hidden="1" customHeight="1" x14ac:dyDescent="0.25">
      <c r="A32" s="12">
        <v>23</v>
      </c>
      <c r="B32" s="14" t="s">
        <v>14</v>
      </c>
      <c r="C32" s="3"/>
      <c r="D32" s="3"/>
      <c r="E32" s="25" t="e">
        <f t="shared" si="2"/>
        <v>#DIV/0!</v>
      </c>
      <c r="F32" s="33" t="s">
        <v>64</v>
      </c>
      <c r="G32" s="30"/>
      <c r="H32" s="30"/>
      <c r="I32" s="11" t="e">
        <f t="shared" si="3"/>
        <v>#DIV/0!</v>
      </c>
      <c r="J32" s="33" t="s">
        <v>61</v>
      </c>
      <c r="K32" s="30"/>
      <c r="L32" s="30"/>
      <c r="M32" s="11" t="e">
        <f t="shared" si="4"/>
        <v>#DIV/0!</v>
      </c>
      <c r="N32" s="35" t="s">
        <v>61</v>
      </c>
      <c r="O32" s="11" t="e">
        <f t="shared" si="5"/>
        <v>#DIV/0!</v>
      </c>
      <c r="P32" s="30">
        <v>4</v>
      </c>
      <c r="Q32" s="31" t="e">
        <f t="shared" si="6"/>
        <v>#DIV/0!</v>
      </c>
      <c r="R32" s="10"/>
    </row>
    <row r="33" spans="1:18" ht="15" hidden="1" customHeight="1" x14ac:dyDescent="0.25">
      <c r="A33" s="12">
        <v>24</v>
      </c>
      <c r="B33" s="15"/>
      <c r="C33" s="4"/>
      <c r="D33" s="4"/>
      <c r="E33" s="25" t="e">
        <f t="shared" si="2"/>
        <v>#DIV/0!</v>
      </c>
      <c r="F33" s="33" t="s">
        <v>64</v>
      </c>
      <c r="G33" s="30"/>
      <c r="H33" s="30"/>
      <c r="I33" s="11" t="e">
        <f t="shared" si="3"/>
        <v>#DIV/0!</v>
      </c>
      <c r="J33" s="33" t="s">
        <v>61</v>
      </c>
      <c r="K33" s="30"/>
      <c r="L33" s="30"/>
      <c r="M33" s="11" t="e">
        <f t="shared" si="4"/>
        <v>#DIV/0!</v>
      </c>
      <c r="N33" s="35" t="s">
        <v>61</v>
      </c>
      <c r="O33" s="11" t="e">
        <f t="shared" si="5"/>
        <v>#DIV/0!</v>
      </c>
      <c r="P33" s="30">
        <v>4</v>
      </c>
      <c r="Q33" s="31" t="e">
        <f t="shared" si="6"/>
        <v>#DIV/0!</v>
      </c>
      <c r="R33" s="10"/>
    </row>
    <row r="34" spans="1:18" ht="63" customHeight="1" x14ac:dyDescent="0.25">
      <c r="A34" s="13">
        <v>2</v>
      </c>
      <c r="B34" s="16" t="s">
        <v>36</v>
      </c>
      <c r="C34" s="5">
        <v>171220.78</v>
      </c>
      <c r="D34" s="5">
        <v>177095.01</v>
      </c>
      <c r="E34" s="25">
        <f t="shared" si="2"/>
        <v>96.68300648335601</v>
      </c>
      <c r="F34" s="33" t="s">
        <v>61</v>
      </c>
      <c r="G34" s="30">
        <v>0</v>
      </c>
      <c r="H34" s="30">
        <v>0</v>
      </c>
      <c r="I34" s="24">
        <v>100</v>
      </c>
      <c r="J34" s="33" t="s">
        <v>61</v>
      </c>
      <c r="K34" s="34">
        <v>93.983000000000004</v>
      </c>
      <c r="L34" s="34">
        <v>93.983000000000004</v>
      </c>
      <c r="M34" s="24">
        <f t="shared" si="4"/>
        <v>100</v>
      </c>
      <c r="N34" s="35" t="s">
        <v>61</v>
      </c>
      <c r="O34" s="11">
        <f t="shared" si="5"/>
        <v>296.683006483356</v>
      </c>
      <c r="P34" s="30">
        <v>3</v>
      </c>
      <c r="Q34" s="31">
        <f>O34/P34</f>
        <v>98.894335494451994</v>
      </c>
      <c r="R34" s="10"/>
    </row>
    <row r="35" spans="1:18" ht="74.25" customHeight="1" x14ac:dyDescent="0.25">
      <c r="A35" s="12">
        <v>3</v>
      </c>
      <c r="B35" s="16" t="s">
        <v>37</v>
      </c>
      <c r="C35" s="6">
        <v>49776.800000000003</v>
      </c>
      <c r="D35" s="6">
        <v>53844.84</v>
      </c>
      <c r="E35" s="25">
        <f t="shared" si="2"/>
        <v>92.444884226603705</v>
      </c>
      <c r="F35" s="33" t="s">
        <v>64</v>
      </c>
      <c r="G35" s="30">
        <v>665152</v>
      </c>
      <c r="H35" s="30">
        <v>665152</v>
      </c>
      <c r="I35" s="24">
        <v>100</v>
      </c>
      <c r="J35" s="33" t="s">
        <v>61</v>
      </c>
      <c r="K35" s="30">
        <v>665152</v>
      </c>
      <c r="L35" s="30">
        <v>665152</v>
      </c>
      <c r="M35" s="24">
        <f t="shared" si="4"/>
        <v>100</v>
      </c>
      <c r="N35" s="35" t="s">
        <v>61</v>
      </c>
      <c r="O35" s="11">
        <f t="shared" si="5"/>
        <v>292.44488422660368</v>
      </c>
      <c r="P35" s="30">
        <v>3</v>
      </c>
      <c r="Q35" s="31">
        <f>O35/P35</f>
        <v>97.481628075534559</v>
      </c>
      <c r="R35" s="10"/>
    </row>
    <row r="36" spans="1:18" x14ac:dyDescent="0.25">
      <c r="A36" s="20"/>
      <c r="B36" s="20" t="s">
        <v>43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1">
        <f>(Q16+Q34+Q35)/3</f>
        <v>98.325557394359961</v>
      </c>
    </row>
  </sheetData>
  <mergeCells count="22">
    <mergeCell ref="H7:H8"/>
    <mergeCell ref="I7:I8"/>
    <mergeCell ref="K7:K8"/>
    <mergeCell ref="L7:L8"/>
    <mergeCell ref="M7:M8"/>
    <mergeCell ref="J7:J8"/>
    <mergeCell ref="C6:F6"/>
    <mergeCell ref="G6:J6"/>
    <mergeCell ref="K6:N6"/>
    <mergeCell ref="N7:N8"/>
    <mergeCell ref="A3:Q4"/>
    <mergeCell ref="O6:Q6"/>
    <mergeCell ref="B6:B8"/>
    <mergeCell ref="A6:A8"/>
    <mergeCell ref="E7:E8"/>
    <mergeCell ref="C7:C8"/>
    <mergeCell ref="D7:D8"/>
    <mergeCell ref="Q7:Q8"/>
    <mergeCell ref="F7:F8"/>
    <mergeCell ref="G7:G8"/>
    <mergeCell ref="O7:O8"/>
    <mergeCell ref="P7:P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</vt:lpstr>
      <vt:lpstr>Расчет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Демченко Елена Викторовна</dc:creator>
  <cp:lastModifiedBy>Цыганкова Ирина Анатольевн</cp:lastModifiedBy>
  <cp:lastPrinted>2020-05-26T10:49:58Z</cp:lastPrinted>
  <dcterms:created xsi:type="dcterms:W3CDTF">2015-02-11T08:35:21Z</dcterms:created>
  <dcterms:modified xsi:type="dcterms:W3CDTF">2023-02-17T05:04:35Z</dcterms:modified>
</cp:coreProperties>
</file>