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<sst xmlns="http://schemas.openxmlformats.org/spreadsheetml/2006/main" count="75" uniqueCount="42">
  <si>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</si>
  <si>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</si>
  <si>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</si>
  <si>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</si>
  <si>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</si>
  <si>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</si>
  <si>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</si>
  <si>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</si>
  <si>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</si>
  <si>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</si>
  <si>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</si>
  <si>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</si>
  <si>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</si>
  <si>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</si>
  <si>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</si>
  <si>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</si>
  <si>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</si>
  <si>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</si>
  <si>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</si>
  <si>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</si>
  <si>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</si>
  <si>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</si>
  <si>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</si>
  <si>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</si>
  <si>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</si>
  <si>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 xml:space="preserve">Председатель Комитета финансов </t>
  </si>
  <si>
    <t>М.Г. Рыбачок</t>
  </si>
  <si>
    <t>кассовый расход</t>
  </si>
  <si>
    <t>ОГЛАВЛЕНИЕ!A1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</si>
  <si>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</si>
  <si>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</si>
  <si>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</si>
  <si>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</si>
  <si>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</si>
  <si>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Результаты раелизации и причины отклонений факта от плана</t>
  </si>
  <si>
    <t>1 Основное мероприятие «Обеспечение деятельности Комитета финансов Администрации города Когалыма» (показатель 2)</t>
  </si>
  <si>
    <t xml:space="preserve"> -  по заработной плате и начислениям на оплату труда:
 - наличие листов нетрудоспособности;
 - премия по итогам 2019 года выплачена за фактически отработанное время;
 - наличие вакансий.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</si>
  <si>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</si>
  <si>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</si>
  <si>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</si>
  <si>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>Исполнитель : Главный специалист:  Сенив М.В. Тел. 93-379</t>
  </si>
  <si>
    <t>Отчет о ходе реализации муниципальной программы (сетевой график)  на 01.02.2020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</si>
</sst>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17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5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5" fillId="0" borderId="0" xfId="42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justify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>
      <alignment horizontal="right" wrapText="1"/>
    </xf>
    <xf numFmtId="0" fontId="3" fillId="35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left" vertical="center" wrapText="1"/>
    </xf>
    <xf numFmtId="0" fontId="8" fillId="36" borderId="14" xfId="0" applyFont="1" applyFill="1" applyBorder="1" applyAlignment="1">
      <alignment horizontal="left" vertical="center" wrapText="1"/>
    </xf>
    <xf numFmtId="0" fontId="8" fillId="36" borderId="13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5" fontId="4" fillId="37" borderId="12" xfId="0" applyNumberFormat="1" applyFont="1" applyFill="1" applyBorder="1" applyAlignment="1">
      <alignment horizontal="center" vertical="center" wrapText="1"/>
    </xf>
    <xf numFmtId="175" fontId="4" fillId="37" borderId="13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5" fontId="4" fillId="0" borderId="16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33" borderId="16" xfId="0" applyNumberFormat="1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zoomScale="70" zoomScaleNormal="70" zoomScalePageLayoutView="0" workbookViewId="0" topLeftCell="A1">
      <selection activeCell="AG28" sqref="AG28"/>
    </sheetView>
  </sheetViews>
  <sheetFormatPr defaultColWidth="8.8515625" defaultRowHeight="12.75"/>
  <cols>
    <col min="1" max="1" width="70.7109375" style="3" customWidth="1"/>
    <col min="2" max="2" width="19.00390625" style="3" customWidth="1"/>
    <col min="3" max="3" width="17.57421875" style="3" customWidth="1"/>
    <col min="4" max="4" width="17.57421875" style="51" customWidth="1"/>
    <col min="5" max="5" width="17.57421875" style="3" customWidth="1"/>
    <col min="6" max="6" width="15.57421875" style="3" customWidth="1"/>
    <col min="7" max="7" width="15.7109375" style="3" customWidth="1"/>
    <col min="8" max="9" width="13.7109375" style="1" customWidth="1"/>
    <col min="10" max="11" width="16.140625" style="1" customWidth="1"/>
    <col min="12" max="12" width="13.7109375" style="1" customWidth="1"/>
    <col min="13" max="13" width="12.7109375" style="1" customWidth="1"/>
    <col min="14" max="17" width="16.140625" style="1" customWidth="1"/>
    <col min="18" max="18" width="13.7109375" style="1" customWidth="1"/>
    <col min="19" max="19" width="16.140625" style="1" customWidth="1"/>
    <col min="20" max="20" width="13.7109375" style="4" customWidth="1"/>
    <col min="21" max="31" width="16.140625" style="4" customWidth="1"/>
    <col min="32" max="32" width="28.57421875" style="1" customWidth="1"/>
    <col min="33" max="33" width="20.140625" style="1" customWidth="1"/>
    <col min="34" max="16384" width="8.8515625" style="1" customWidth="1"/>
  </cols>
  <sheetData>
    <row r="1" spans="1:33" ht="20.25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24"/>
      <c r="AG1" s="35" t="s">
        <v>28</v>
      </c>
    </row>
    <row r="2" spans="1:256" ht="26.25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27"/>
      <c r="AF2" s="75" t="s">
        <v>13</v>
      </c>
      <c r="AG2" s="7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.75">
      <c r="A3" s="76" t="s">
        <v>30</v>
      </c>
      <c r="B3" s="79" t="s">
        <v>31</v>
      </c>
      <c r="C3" s="81" t="s">
        <v>31</v>
      </c>
      <c r="D3" s="79" t="s">
        <v>32</v>
      </c>
      <c r="E3" s="81" t="s">
        <v>33</v>
      </c>
      <c r="F3" s="70" t="s">
        <v>24</v>
      </c>
      <c r="G3" s="71"/>
      <c r="H3" s="68" t="s">
        <v>0</v>
      </c>
      <c r="I3" s="69"/>
      <c r="J3" s="68" t="s">
        <v>1</v>
      </c>
      <c r="K3" s="69"/>
      <c r="L3" s="68" t="s">
        <v>2</v>
      </c>
      <c r="M3" s="69"/>
      <c r="N3" s="68" t="s">
        <v>3</v>
      </c>
      <c r="O3" s="69"/>
      <c r="P3" s="68" t="s">
        <v>4</v>
      </c>
      <c r="Q3" s="69"/>
      <c r="R3" s="68" t="s">
        <v>5</v>
      </c>
      <c r="S3" s="69"/>
      <c r="T3" s="68" t="s">
        <v>6</v>
      </c>
      <c r="U3" s="69"/>
      <c r="V3" s="68" t="s">
        <v>7</v>
      </c>
      <c r="W3" s="69"/>
      <c r="X3" s="68" t="s">
        <v>8</v>
      </c>
      <c r="Y3" s="69"/>
      <c r="Z3" s="68" t="s">
        <v>9</v>
      </c>
      <c r="AA3" s="69"/>
      <c r="AB3" s="70" t="s">
        <v>10</v>
      </c>
      <c r="AC3" s="71"/>
      <c r="AD3" s="70" t="s">
        <v>11</v>
      </c>
      <c r="AE3" s="71"/>
      <c r="AF3" s="72" t="s">
        <v>34</v>
      </c>
      <c r="AG3" s="7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8.75">
      <c r="A4" s="77"/>
      <c r="B4" s="80"/>
      <c r="C4" s="82"/>
      <c r="D4" s="80"/>
      <c r="E4" s="82"/>
      <c r="F4" s="23"/>
      <c r="G4" s="2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72"/>
      <c r="AG4" s="72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56.25">
      <c r="A5" s="78"/>
      <c r="B5" s="36">
        <v>2020</v>
      </c>
      <c r="C5" s="37">
        <v>43862</v>
      </c>
      <c r="D5" s="37">
        <v>43862</v>
      </c>
      <c r="E5" s="37">
        <v>43862</v>
      </c>
      <c r="F5" s="38" t="s">
        <v>22</v>
      </c>
      <c r="G5" s="38" t="s">
        <v>23</v>
      </c>
      <c r="H5" s="38" t="s">
        <v>12</v>
      </c>
      <c r="I5" s="38" t="s">
        <v>27</v>
      </c>
      <c r="J5" s="38" t="s">
        <v>12</v>
      </c>
      <c r="K5" s="38" t="s">
        <v>27</v>
      </c>
      <c r="L5" s="38" t="s">
        <v>12</v>
      </c>
      <c r="M5" s="38" t="s">
        <v>27</v>
      </c>
      <c r="N5" s="38" t="s">
        <v>12</v>
      </c>
      <c r="O5" s="38" t="s">
        <v>27</v>
      </c>
      <c r="P5" s="38" t="s">
        <v>12</v>
      </c>
      <c r="Q5" s="38" t="s">
        <v>27</v>
      </c>
      <c r="R5" s="38" t="s">
        <v>12</v>
      </c>
      <c r="S5" s="38" t="s">
        <v>27</v>
      </c>
      <c r="T5" s="38" t="s">
        <v>12</v>
      </c>
      <c r="U5" s="38" t="s">
        <v>27</v>
      </c>
      <c r="V5" s="38" t="s">
        <v>12</v>
      </c>
      <c r="W5" s="38" t="s">
        <v>27</v>
      </c>
      <c r="X5" s="38" t="s">
        <v>12</v>
      </c>
      <c r="Y5" s="38" t="s">
        <v>27</v>
      </c>
      <c r="Z5" s="38" t="s">
        <v>12</v>
      </c>
      <c r="AA5" s="38" t="s">
        <v>27</v>
      </c>
      <c r="AB5" s="38" t="s">
        <v>12</v>
      </c>
      <c r="AC5" s="38" t="s">
        <v>27</v>
      </c>
      <c r="AD5" s="38" t="s">
        <v>12</v>
      </c>
      <c r="AE5" s="38" t="s">
        <v>27</v>
      </c>
      <c r="AF5" s="32"/>
      <c r="AG5" s="32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67">
        <v>32</v>
      </c>
      <c r="AG6" s="67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20.25">
      <c r="A7" s="64" t="s">
        <v>35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/>
      <c r="AG7" s="65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8.75">
      <c r="A8" s="39" t="s">
        <v>17</v>
      </c>
      <c r="B8" s="40">
        <f>B9+B10+B11+B13</f>
        <v>43065.9</v>
      </c>
      <c r="C8" s="40">
        <f>C9+C10+C11+C13</f>
        <v>6463.6</v>
      </c>
      <c r="D8" s="40">
        <f>D9+D10+D11+D13</f>
        <v>5038.4</v>
      </c>
      <c r="E8" s="40">
        <f>E9+E10+E11+E13</f>
        <v>5038.4</v>
      </c>
      <c r="F8" s="40">
        <f>E8/B8*100</f>
        <v>11.699279476337427</v>
      </c>
      <c r="G8" s="30">
        <f>E8/C8*100</f>
        <v>77.95036821585492</v>
      </c>
      <c r="H8" s="30">
        <f aca="true" t="shared" si="0" ref="H8:AE8">H11</f>
        <v>6463.6</v>
      </c>
      <c r="I8" s="30">
        <f t="shared" si="0"/>
        <v>5038.4</v>
      </c>
      <c r="J8" s="30">
        <f t="shared" si="0"/>
        <v>1953</v>
      </c>
      <c r="K8" s="30">
        <f t="shared" si="0"/>
        <v>0</v>
      </c>
      <c r="L8" s="30">
        <f t="shared" si="0"/>
        <v>1953</v>
      </c>
      <c r="M8" s="30">
        <f t="shared" si="0"/>
        <v>0</v>
      </c>
      <c r="N8" s="30">
        <f t="shared" si="0"/>
        <v>3566</v>
      </c>
      <c r="O8" s="30">
        <f>O11</f>
        <v>0</v>
      </c>
      <c r="P8" s="30">
        <f t="shared" si="0"/>
        <v>3906</v>
      </c>
      <c r="Q8" s="30">
        <f t="shared" si="0"/>
        <v>0</v>
      </c>
      <c r="R8" s="30">
        <f>R11</f>
        <v>3255</v>
      </c>
      <c r="S8" s="30">
        <f t="shared" si="0"/>
        <v>0</v>
      </c>
      <c r="T8" s="30">
        <f t="shared" si="0"/>
        <v>5208</v>
      </c>
      <c r="U8" s="30">
        <f t="shared" si="0"/>
        <v>0</v>
      </c>
      <c r="V8" s="30">
        <f t="shared" si="0"/>
        <v>3255</v>
      </c>
      <c r="W8" s="30">
        <f t="shared" si="0"/>
        <v>0</v>
      </c>
      <c r="X8" s="30">
        <f t="shared" si="0"/>
        <v>1953</v>
      </c>
      <c r="Y8" s="30">
        <f t="shared" si="0"/>
        <v>0</v>
      </c>
      <c r="Z8" s="30">
        <f t="shared" si="0"/>
        <v>5763.1</v>
      </c>
      <c r="AA8" s="30">
        <f t="shared" si="0"/>
        <v>0</v>
      </c>
      <c r="AB8" s="30">
        <f t="shared" si="0"/>
        <v>1995</v>
      </c>
      <c r="AC8" s="30">
        <f t="shared" si="0"/>
        <v>0</v>
      </c>
      <c r="AD8" s="30">
        <f t="shared" si="0"/>
        <v>3837.2</v>
      </c>
      <c r="AE8" s="28">
        <f t="shared" si="0"/>
        <v>0</v>
      </c>
      <c r="AF8" s="53"/>
      <c r="AG8" s="54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8.75">
      <c r="A9" s="2" t="s">
        <v>15</v>
      </c>
      <c r="B9" s="29">
        <v>0</v>
      </c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28"/>
      <c r="AF9" s="53"/>
      <c r="AG9" s="54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37.5">
      <c r="A10" s="12" t="s">
        <v>18</v>
      </c>
      <c r="B10" s="29">
        <v>0</v>
      </c>
      <c r="C10" s="29"/>
      <c r="D10" s="29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28"/>
      <c r="AF10" s="53"/>
      <c r="AG10" s="54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99" customHeight="1">
      <c r="A11" s="12" t="s">
        <v>14</v>
      </c>
      <c r="B11" s="29">
        <v>43065.9</v>
      </c>
      <c r="C11" s="29">
        <v>6463.6</v>
      </c>
      <c r="D11" s="29">
        <v>5038.4</v>
      </c>
      <c r="E11" s="29">
        <v>5038.4</v>
      </c>
      <c r="F11" s="29">
        <f>E11/B11*100</f>
        <v>11.699279476337427</v>
      </c>
      <c r="G11" s="41">
        <f>E11/C11*100</f>
        <v>77.95036821585492</v>
      </c>
      <c r="H11" s="41">
        <v>6463.6</v>
      </c>
      <c r="I11" s="41">
        <v>5038.4</v>
      </c>
      <c r="J11" s="41">
        <v>1953</v>
      </c>
      <c r="K11" s="41">
        <v>0</v>
      </c>
      <c r="L11" s="41">
        <v>1953</v>
      </c>
      <c r="M11" s="41">
        <v>0</v>
      </c>
      <c r="N11" s="41">
        <v>3566</v>
      </c>
      <c r="O11" s="41">
        <v>0</v>
      </c>
      <c r="P11" s="41">
        <v>3906</v>
      </c>
      <c r="Q11" s="41">
        <v>0</v>
      </c>
      <c r="R11" s="41">
        <v>3255</v>
      </c>
      <c r="S11" s="41">
        <v>0</v>
      </c>
      <c r="T11" s="41">
        <v>5208</v>
      </c>
      <c r="U11" s="41">
        <v>0</v>
      </c>
      <c r="V11" s="41">
        <v>3255</v>
      </c>
      <c r="W11" s="41">
        <v>0</v>
      </c>
      <c r="X11" s="41">
        <v>1953</v>
      </c>
      <c r="Y11" s="41">
        <v>0</v>
      </c>
      <c r="Z11" s="41">
        <v>5763.1</v>
      </c>
      <c r="AA11" s="41">
        <v>0</v>
      </c>
      <c r="AB11" s="41">
        <v>1995</v>
      </c>
      <c r="AC11" s="41">
        <v>0</v>
      </c>
      <c r="AD11" s="41">
        <v>3837.2</v>
      </c>
      <c r="AE11" s="42">
        <v>0</v>
      </c>
      <c r="AF11" s="62" t="s">
        <v>36</v>
      </c>
      <c r="AG11" s="6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ht="37.5">
      <c r="A12" s="12" t="s">
        <v>19</v>
      </c>
      <c r="B12" s="29">
        <v>0</v>
      </c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28"/>
      <c r="AF12" s="53"/>
      <c r="AG12" s="54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8.75">
      <c r="A13" s="2" t="s">
        <v>16</v>
      </c>
      <c r="B13" s="29">
        <v>0</v>
      </c>
      <c r="C13" s="29"/>
      <c r="D13" s="29"/>
      <c r="E13" s="29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28"/>
      <c r="AF13" s="53"/>
      <c r="AG13" s="54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20.25">
      <c r="A14" s="64" t="s">
        <v>37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6"/>
      <c r="AF14" s="33"/>
      <c r="AG14" s="34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8.75">
      <c r="A15" s="39" t="s">
        <v>17</v>
      </c>
      <c r="B15" s="40">
        <f>B16+B17+B18+B20</f>
        <v>42</v>
      </c>
      <c r="C15" s="40">
        <f>C16+C17+C18+C20</f>
        <v>0</v>
      </c>
      <c r="D15" s="40">
        <f>D16+D17+D18+D20</f>
        <v>0</v>
      </c>
      <c r="E15" s="40">
        <f>E16+E17+E18+E20</f>
        <v>0</v>
      </c>
      <c r="F15" s="30">
        <f>E15/B15*100</f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38</v>
      </c>
      <c r="AC15" s="30">
        <v>0</v>
      </c>
      <c r="AD15" s="30">
        <v>0</v>
      </c>
      <c r="AE15" s="28">
        <v>0</v>
      </c>
      <c r="AF15" s="53"/>
      <c r="AG15" s="54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8.75">
      <c r="A16" s="2" t="s">
        <v>15</v>
      </c>
      <c r="B16" s="29"/>
      <c r="C16" s="29"/>
      <c r="D16" s="29"/>
      <c r="E16" s="29"/>
      <c r="F16" s="29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  <c r="AF16" s="55"/>
      <c r="AG16" s="56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8.75">
      <c r="A17" s="12" t="s">
        <v>38</v>
      </c>
      <c r="B17" s="29"/>
      <c r="C17" s="29"/>
      <c r="D17" s="29"/>
      <c r="E17" s="29"/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2"/>
      <c r="AF17" s="55"/>
      <c r="AG17" s="56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8.75">
      <c r="A18" s="12" t="s">
        <v>14</v>
      </c>
      <c r="B18" s="29">
        <v>42</v>
      </c>
      <c r="C18" s="29">
        <f>H18</f>
        <v>0</v>
      </c>
      <c r="D18" s="29">
        <v>0</v>
      </c>
      <c r="E18" s="29">
        <f>I18</f>
        <v>0</v>
      </c>
      <c r="F18" s="29">
        <f>E18/B18*100</f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2">
        <v>0</v>
      </c>
      <c r="AF18" s="55"/>
      <c r="AG18" s="56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37.5">
      <c r="A19" s="83" t="s">
        <v>19</v>
      </c>
      <c r="B19" s="29"/>
      <c r="C19" s="29"/>
      <c r="D19" s="29"/>
      <c r="E19" s="29"/>
      <c r="F19" s="29"/>
      <c r="G19" s="2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55"/>
      <c r="AG19" s="56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8.75">
      <c r="A20" s="14" t="s">
        <v>16</v>
      </c>
      <c r="B20" s="29"/>
      <c r="C20" s="29"/>
      <c r="D20" s="29"/>
      <c r="E20" s="29"/>
      <c r="F20" s="29"/>
      <c r="G20" s="2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55"/>
      <c r="AG20" s="56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8.75">
      <c r="A21" s="44" t="s">
        <v>20</v>
      </c>
      <c r="B21" s="45">
        <f>B22+B23+B24+B26</f>
        <v>43107.9</v>
      </c>
      <c r="C21" s="45">
        <f aca="true" t="shared" si="1" ref="C21:AE21">C24</f>
        <v>37275.7</v>
      </c>
      <c r="D21" s="45">
        <f t="shared" si="1"/>
        <v>0</v>
      </c>
      <c r="E21" s="45">
        <f>E24</f>
        <v>5038.4</v>
      </c>
      <c r="F21" s="46">
        <f t="shared" si="1"/>
        <v>11.687880875663161</v>
      </c>
      <c r="G21" s="45">
        <f t="shared" si="1"/>
        <v>0</v>
      </c>
      <c r="H21" s="46">
        <f t="shared" si="1"/>
        <v>6463.6</v>
      </c>
      <c r="I21" s="46">
        <f t="shared" si="1"/>
        <v>5038.4</v>
      </c>
      <c r="J21" s="46">
        <f t="shared" si="1"/>
        <v>1953</v>
      </c>
      <c r="K21" s="46">
        <f t="shared" si="1"/>
        <v>0</v>
      </c>
      <c r="L21" s="46">
        <f t="shared" si="1"/>
        <v>1953</v>
      </c>
      <c r="M21" s="46">
        <f t="shared" si="1"/>
        <v>0</v>
      </c>
      <c r="N21" s="46">
        <f t="shared" si="1"/>
        <v>3566</v>
      </c>
      <c r="O21" s="46">
        <f t="shared" si="1"/>
        <v>0</v>
      </c>
      <c r="P21" s="46">
        <f t="shared" si="1"/>
        <v>3906</v>
      </c>
      <c r="Q21" s="46">
        <f t="shared" si="1"/>
        <v>0</v>
      </c>
      <c r="R21" s="46">
        <f t="shared" si="1"/>
        <v>3255</v>
      </c>
      <c r="S21" s="46">
        <f t="shared" si="1"/>
        <v>0</v>
      </c>
      <c r="T21" s="46">
        <f t="shared" si="1"/>
        <v>5208</v>
      </c>
      <c r="U21" s="46">
        <f t="shared" si="1"/>
        <v>0</v>
      </c>
      <c r="V21" s="46">
        <f t="shared" si="1"/>
        <v>3255</v>
      </c>
      <c r="W21" s="46">
        <f t="shared" si="1"/>
        <v>0</v>
      </c>
      <c r="X21" s="46">
        <f t="shared" si="1"/>
        <v>1953</v>
      </c>
      <c r="Y21" s="46">
        <f>Y24</f>
        <v>0</v>
      </c>
      <c r="Z21" s="46">
        <f t="shared" si="1"/>
        <v>5763.1</v>
      </c>
      <c r="AA21" s="46">
        <f t="shared" si="1"/>
        <v>0</v>
      </c>
      <c r="AB21" s="46">
        <f t="shared" si="1"/>
        <v>1995</v>
      </c>
      <c r="AC21" s="46">
        <f t="shared" si="1"/>
        <v>0</v>
      </c>
      <c r="AD21" s="46">
        <f t="shared" si="1"/>
        <v>3837.2</v>
      </c>
      <c r="AE21" s="46">
        <f t="shared" si="1"/>
        <v>0</v>
      </c>
      <c r="AF21" s="60"/>
      <c r="AG21" s="61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 ht="18.75">
      <c r="A22" s="2" t="s">
        <v>15</v>
      </c>
      <c r="B22" s="29"/>
      <c r="C22" s="29"/>
      <c r="D22" s="29"/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28"/>
      <c r="AF22" s="53"/>
      <c r="AG22" s="5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8.75">
      <c r="A23" s="12" t="s">
        <v>38</v>
      </c>
      <c r="B23" s="29"/>
      <c r="C23" s="29"/>
      <c r="D23" s="29"/>
      <c r="E23" s="29"/>
      <c r="F23" s="29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8"/>
      <c r="AF23" s="53"/>
      <c r="AG23" s="5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8.75">
      <c r="A24" s="2" t="s">
        <v>14</v>
      </c>
      <c r="B24" s="48">
        <f>B18+B11</f>
        <v>43107.9</v>
      </c>
      <c r="C24" s="48">
        <f>H24+J24+L24+N24+P24+R24+T24+V24+X24+Z24</f>
        <v>37275.7</v>
      </c>
      <c r="D24" s="48">
        <v>0</v>
      </c>
      <c r="E24" s="48">
        <f>E18+E11</f>
        <v>5038.4</v>
      </c>
      <c r="F24" s="41">
        <f>E24/B24*100</f>
        <v>11.687880875663161</v>
      </c>
      <c r="G24" s="49">
        <v>0</v>
      </c>
      <c r="H24" s="41">
        <f aca="true" t="shared" si="2" ref="H24:AE24">H18+H11</f>
        <v>6463.6</v>
      </c>
      <c r="I24" s="41">
        <f t="shared" si="2"/>
        <v>5038.4</v>
      </c>
      <c r="J24" s="41">
        <f t="shared" si="2"/>
        <v>1953</v>
      </c>
      <c r="K24" s="41">
        <f t="shared" si="2"/>
        <v>0</v>
      </c>
      <c r="L24" s="41">
        <f t="shared" si="2"/>
        <v>1953</v>
      </c>
      <c r="M24" s="41">
        <f t="shared" si="2"/>
        <v>0</v>
      </c>
      <c r="N24" s="41">
        <f t="shared" si="2"/>
        <v>3566</v>
      </c>
      <c r="O24" s="41">
        <f t="shared" si="2"/>
        <v>0</v>
      </c>
      <c r="P24" s="41">
        <f t="shared" si="2"/>
        <v>3906</v>
      </c>
      <c r="Q24" s="41">
        <f t="shared" si="2"/>
        <v>0</v>
      </c>
      <c r="R24" s="41">
        <f t="shared" si="2"/>
        <v>3255</v>
      </c>
      <c r="S24" s="41">
        <f t="shared" si="2"/>
        <v>0</v>
      </c>
      <c r="T24" s="41">
        <f t="shared" si="2"/>
        <v>5208</v>
      </c>
      <c r="U24" s="41">
        <f t="shared" si="2"/>
        <v>0</v>
      </c>
      <c r="V24" s="41">
        <f t="shared" si="2"/>
        <v>3255</v>
      </c>
      <c r="W24" s="41">
        <f t="shared" si="2"/>
        <v>0</v>
      </c>
      <c r="X24" s="41">
        <f t="shared" si="2"/>
        <v>1953</v>
      </c>
      <c r="Y24" s="41">
        <f t="shared" si="2"/>
        <v>0</v>
      </c>
      <c r="Z24" s="41">
        <f t="shared" si="2"/>
        <v>5763.1</v>
      </c>
      <c r="AA24" s="41">
        <f t="shared" si="2"/>
        <v>0</v>
      </c>
      <c r="AB24" s="41">
        <f t="shared" si="2"/>
        <v>1995</v>
      </c>
      <c r="AC24" s="41">
        <f t="shared" si="2"/>
        <v>0</v>
      </c>
      <c r="AD24" s="41">
        <f t="shared" si="2"/>
        <v>3837.2</v>
      </c>
      <c r="AE24" s="41">
        <f t="shared" si="2"/>
        <v>0</v>
      </c>
      <c r="AF24" s="55"/>
      <c r="AG24" s="56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37.5">
      <c r="A25" s="50" t="s">
        <v>19</v>
      </c>
      <c r="B25" s="29"/>
      <c r="C25" s="29"/>
      <c r="D25" s="29"/>
      <c r="E25" s="29"/>
      <c r="F25" s="29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28"/>
      <c r="AF25" s="53"/>
      <c r="AG25" s="5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8.75">
      <c r="A26" s="2" t="s">
        <v>16</v>
      </c>
      <c r="B26" s="29"/>
      <c r="C26" s="29"/>
      <c r="D26" s="29"/>
      <c r="E26" s="29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28"/>
      <c r="AF26" s="53"/>
      <c r="AG26" s="5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3" ht="20.25">
      <c r="A27" s="16"/>
      <c r="B27" s="17"/>
      <c r="C27" s="17"/>
      <c r="D27" s="17"/>
      <c r="E27" s="17"/>
      <c r="F27" s="17"/>
      <c r="G27" s="17"/>
      <c r="H27" s="18"/>
      <c r="I27" s="18"/>
      <c r="J27" s="19"/>
      <c r="K27" s="19"/>
      <c r="L27" s="19"/>
      <c r="M27" s="19"/>
    </row>
    <row r="28" spans="1:43" ht="20.25">
      <c r="A28" s="57" t="s">
        <v>25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26"/>
      <c r="N28" s="13"/>
      <c r="O28" s="13"/>
      <c r="P28" s="4"/>
      <c r="Q28" s="4"/>
      <c r="R28" s="4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43" ht="20.25">
      <c r="A29" s="20" t="s">
        <v>21</v>
      </c>
      <c r="B29" s="22" t="s">
        <v>39</v>
      </c>
      <c r="C29" s="58" t="s">
        <v>26</v>
      </c>
      <c r="D29" s="58"/>
      <c r="E29" s="58"/>
      <c r="F29" s="22"/>
      <c r="G29" s="22"/>
      <c r="H29" s="59"/>
      <c r="I29" s="59"/>
      <c r="J29" s="59"/>
      <c r="K29" s="25"/>
      <c r="L29" s="21"/>
      <c r="M29" s="21"/>
      <c r="N29" s="4"/>
      <c r="O29" s="4"/>
      <c r="P29" s="4"/>
      <c r="Q29" s="4"/>
      <c r="R29" s="4"/>
      <c r="S29" s="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43" ht="20.25">
      <c r="A30" s="20"/>
      <c r="B30" s="19"/>
      <c r="C30" s="19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4"/>
      <c r="O30" s="4"/>
      <c r="P30" s="4"/>
      <c r="Q30" s="4"/>
      <c r="R30" s="4"/>
      <c r="S30" s="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43" ht="18.75">
      <c r="A31" s="52" t="s">
        <v>40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11"/>
      <c r="P31" s="4"/>
      <c r="Q31" s="4"/>
      <c r="R31" s="4"/>
      <c r="S31" s="4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43" ht="18.75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"/>
      <c r="Q32" s="4"/>
      <c r="R32" s="4"/>
      <c r="S32" s="4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4"/>
      <c r="Q33" s="4"/>
      <c r="R33" s="4"/>
      <c r="S33" s="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13" ht="18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"/>
    </row>
    <row r="35" ht="15.75">
      <c r="D35" s="3"/>
    </row>
    <row r="36" spans="2:7" ht="18.75">
      <c r="B36" s="11"/>
      <c r="C36" s="11"/>
      <c r="D36" s="11"/>
      <c r="E36" s="11"/>
      <c r="F36" s="11"/>
      <c r="G36" s="11"/>
    </row>
    <row r="37" ht="15.75">
      <c r="D37" s="3"/>
    </row>
    <row r="38" ht="15.75">
      <c r="D38" s="3"/>
    </row>
    <row r="39" ht="15.75">
      <c r="D39" s="3"/>
    </row>
    <row r="40" ht="15.75">
      <c r="D40" s="3"/>
    </row>
    <row r="41" ht="15.75">
      <c r="D41" s="3"/>
    </row>
    <row r="42" ht="15.75">
      <c r="D42" s="3"/>
    </row>
    <row r="43" ht="15.75">
      <c r="D43" s="3"/>
    </row>
    <row r="44" ht="15.75">
      <c r="D44" s="3"/>
    </row>
    <row r="45" ht="15.75">
      <c r="D45" s="3"/>
    </row>
    <row r="46" ht="15.75">
      <c r="D46" s="3"/>
    </row>
    <row r="47" ht="15.75">
      <c r="D47" s="3"/>
    </row>
    <row r="48" ht="15.75">
      <c r="D48" s="3"/>
    </row>
    <row r="49" spans="1:31" ht="15.75">
      <c r="A49" s="1"/>
      <c r="B49" s="1"/>
      <c r="C49" s="1"/>
      <c r="D49" s="3"/>
      <c r="E49" s="1"/>
      <c r="F49" s="1"/>
      <c r="G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3"/>
      <c r="E50" s="1"/>
      <c r="F50" s="1"/>
      <c r="G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3"/>
      <c r="E51" s="1"/>
      <c r="F51" s="1"/>
      <c r="G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3"/>
      <c r="E52" s="1"/>
      <c r="F52" s="1"/>
      <c r="G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3"/>
      <c r="E53" s="1"/>
      <c r="F53" s="1"/>
      <c r="G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3"/>
      <c r="E54" s="1"/>
      <c r="F54" s="1"/>
      <c r="G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3"/>
      <c r="E55" s="1"/>
      <c r="F55" s="1"/>
      <c r="G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3"/>
      <c r="E56" s="1"/>
      <c r="F56" s="1"/>
      <c r="G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3"/>
      <c r="E57" s="1"/>
      <c r="F57" s="1"/>
      <c r="G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3"/>
      <c r="E58" s="1"/>
      <c r="F58" s="1"/>
      <c r="G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3"/>
      <c r="E59" s="1"/>
      <c r="F59" s="1"/>
      <c r="G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3"/>
      <c r="E60" s="1"/>
      <c r="F60" s="1"/>
      <c r="G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3"/>
      <c r="E61" s="1"/>
      <c r="F61" s="1"/>
      <c r="G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3"/>
      <c r="E62" s="1"/>
      <c r="F62" s="1"/>
      <c r="G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3"/>
      <c r="E63" s="1"/>
      <c r="F63" s="1"/>
      <c r="G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3"/>
      <c r="E64" s="1"/>
      <c r="F64" s="1"/>
      <c r="G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3"/>
      <c r="E65" s="1"/>
      <c r="F65" s="1"/>
      <c r="G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3"/>
      <c r="E66" s="1"/>
      <c r="F66" s="1"/>
      <c r="G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3"/>
      <c r="E67" s="1"/>
      <c r="F67" s="1"/>
      <c r="G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3"/>
      <c r="E68" s="1"/>
      <c r="F68" s="1"/>
      <c r="G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3"/>
      <c r="E69" s="1"/>
      <c r="F69" s="1"/>
      <c r="G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3"/>
      <c r="E70" s="1"/>
      <c r="F70" s="1"/>
      <c r="G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3"/>
      <c r="E71" s="1"/>
      <c r="F71" s="1"/>
      <c r="G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3"/>
      <c r="E72" s="1"/>
      <c r="F72" s="1"/>
      <c r="G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3"/>
      <c r="E73" s="1"/>
      <c r="F73" s="1"/>
      <c r="G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3"/>
      <c r="E74" s="1"/>
      <c r="F74" s="1"/>
      <c r="G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3"/>
      <c r="E75" s="1"/>
      <c r="F75" s="1"/>
      <c r="G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3"/>
      <c r="E76" s="1"/>
      <c r="F76" s="1"/>
      <c r="G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3"/>
      <c r="E77" s="1"/>
      <c r="F77" s="1"/>
      <c r="G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3"/>
      <c r="E78" s="1"/>
      <c r="F78" s="1"/>
      <c r="G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3"/>
      <c r="E79" s="1"/>
      <c r="F79" s="1"/>
      <c r="G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3"/>
      <c r="E80" s="1"/>
      <c r="F80" s="1"/>
      <c r="G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3"/>
      <c r="E81" s="1"/>
      <c r="F81" s="1"/>
      <c r="G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3"/>
      <c r="E82" s="1"/>
      <c r="F82" s="1"/>
      <c r="G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3"/>
      <c r="E83" s="1"/>
      <c r="F83" s="1"/>
      <c r="G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3"/>
      <c r="E84" s="1"/>
      <c r="F84" s="1"/>
      <c r="G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3"/>
      <c r="E85" s="1"/>
      <c r="F85" s="1"/>
      <c r="G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>
      <c r="A86" s="1"/>
      <c r="B86" s="1"/>
      <c r="C86" s="1"/>
      <c r="D86" s="3"/>
      <c r="E86" s="1"/>
      <c r="F86" s="1"/>
      <c r="G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>
      <c r="A87" s="1"/>
      <c r="B87" s="1"/>
      <c r="C87" s="1"/>
      <c r="D87" s="3"/>
      <c r="E87" s="1"/>
      <c r="F87" s="1"/>
      <c r="G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"/>
      <c r="B88" s="1"/>
      <c r="C88" s="1"/>
      <c r="D88" s="3"/>
      <c r="E88" s="1"/>
      <c r="F88" s="1"/>
      <c r="G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>
      <c r="A89" s="1"/>
      <c r="B89" s="1"/>
      <c r="C89" s="1"/>
      <c r="D89" s="3"/>
      <c r="E89" s="1"/>
      <c r="F89" s="1"/>
      <c r="G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>
      <c r="A90" s="1"/>
      <c r="B90" s="1"/>
      <c r="C90" s="1"/>
      <c r="D90" s="3"/>
      <c r="E90" s="1"/>
      <c r="F90" s="1"/>
      <c r="G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"/>
      <c r="B91" s="1"/>
      <c r="C91" s="1"/>
      <c r="D91" s="3"/>
      <c r="E91" s="1"/>
      <c r="F91" s="1"/>
      <c r="G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>
      <c r="A92" s="1"/>
      <c r="B92" s="1"/>
      <c r="C92" s="1"/>
      <c r="D92" s="3"/>
      <c r="E92" s="1"/>
      <c r="F92" s="1"/>
      <c r="G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>
      <c r="A93" s="1"/>
      <c r="B93" s="1"/>
      <c r="C93" s="1"/>
      <c r="D93" s="3"/>
      <c r="E93" s="1"/>
      <c r="F93" s="1"/>
      <c r="G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"/>
      <c r="B94" s="1"/>
      <c r="C94" s="1"/>
      <c r="D94" s="3"/>
      <c r="E94" s="1"/>
      <c r="F94" s="1"/>
      <c r="G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>
      <c r="A95" s="1"/>
      <c r="B95" s="1"/>
      <c r="C95" s="1"/>
      <c r="D95" s="3"/>
      <c r="E95" s="1"/>
      <c r="F95" s="1"/>
      <c r="G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>
      <c r="A96" s="1"/>
      <c r="B96" s="1"/>
      <c r="C96" s="1"/>
      <c r="D96" s="3"/>
      <c r="E96" s="1"/>
      <c r="F96" s="1"/>
      <c r="G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>
      <c r="A97" s="1"/>
      <c r="B97" s="1"/>
      <c r="C97" s="1"/>
      <c r="D97" s="3"/>
      <c r="E97" s="1"/>
      <c r="F97" s="1"/>
      <c r="G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>
      <c r="A98" s="1"/>
      <c r="B98" s="1"/>
      <c r="C98" s="1"/>
      <c r="D98" s="3"/>
      <c r="E98" s="1"/>
      <c r="F98" s="1"/>
      <c r="G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"/>
      <c r="B99" s="1"/>
      <c r="C99" s="1"/>
      <c r="D99" s="3"/>
      <c r="E99" s="1"/>
      <c r="F99" s="1"/>
      <c r="G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"/>
      <c r="B100" s="1"/>
      <c r="C100" s="1"/>
      <c r="D100" s="3"/>
      <c r="E100" s="1"/>
      <c r="F100" s="1"/>
      <c r="G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>
      <c r="A101" s="1"/>
      <c r="B101" s="1"/>
      <c r="C101" s="1"/>
      <c r="D101" s="3"/>
      <c r="E101" s="1"/>
      <c r="F101" s="1"/>
      <c r="G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>
      <c r="A102" s="1"/>
      <c r="B102" s="1"/>
      <c r="C102" s="1"/>
      <c r="D102" s="3"/>
      <c r="E102" s="1"/>
      <c r="F102" s="1"/>
      <c r="G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>
      <c r="A103" s="1"/>
      <c r="B103" s="1"/>
      <c r="C103" s="1"/>
      <c r="D103" s="3"/>
      <c r="E103" s="1"/>
      <c r="F103" s="1"/>
      <c r="G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>
      <c r="A104" s="1"/>
      <c r="B104" s="1"/>
      <c r="C104" s="1"/>
      <c r="D104" s="3"/>
      <c r="E104" s="1"/>
      <c r="F104" s="1"/>
      <c r="G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>
      <c r="A105" s="1"/>
      <c r="B105" s="1"/>
      <c r="C105" s="1"/>
      <c r="D105" s="3"/>
      <c r="E105" s="1"/>
      <c r="F105" s="1"/>
      <c r="G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>
      <c r="A106" s="1"/>
      <c r="B106" s="1"/>
      <c r="C106" s="1"/>
      <c r="D106" s="3"/>
      <c r="E106" s="1"/>
      <c r="F106" s="1"/>
      <c r="G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"/>
      <c r="B107" s="1"/>
      <c r="C107" s="1"/>
      <c r="D107" s="3"/>
      <c r="E107" s="1"/>
      <c r="F107" s="1"/>
      <c r="G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>
      <c r="A108" s="1"/>
      <c r="B108" s="1"/>
      <c r="C108" s="1"/>
      <c r="D108" s="3"/>
      <c r="E108" s="1"/>
      <c r="F108" s="1"/>
      <c r="G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>
      <c r="A109" s="1"/>
      <c r="B109" s="1"/>
      <c r="C109" s="1"/>
      <c r="D109" s="3"/>
      <c r="E109" s="1"/>
      <c r="F109" s="1"/>
      <c r="G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>
      <c r="A110" s="1"/>
      <c r="B110" s="1"/>
      <c r="C110" s="1"/>
      <c r="D110" s="3"/>
      <c r="E110" s="1"/>
      <c r="F110" s="1"/>
      <c r="G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>
      <c r="A111" s="1"/>
      <c r="B111" s="1"/>
      <c r="C111" s="1"/>
      <c r="D111" s="3"/>
      <c r="E111" s="1"/>
      <c r="F111" s="1"/>
      <c r="G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>
      <c r="A112" s="1"/>
      <c r="B112" s="1"/>
      <c r="C112" s="1"/>
      <c r="D112" s="3"/>
      <c r="E112" s="1"/>
      <c r="F112" s="1"/>
      <c r="G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>
      <c r="A113" s="1"/>
      <c r="B113" s="1"/>
      <c r="C113" s="1"/>
      <c r="D113" s="3"/>
      <c r="E113" s="1"/>
      <c r="F113" s="1"/>
      <c r="G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>
      <c r="A114" s="1"/>
      <c r="B114" s="1"/>
      <c r="C114" s="1"/>
      <c r="D114" s="3"/>
      <c r="E114" s="1"/>
      <c r="F114" s="1"/>
      <c r="G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>
      <c r="A115" s="1"/>
      <c r="B115" s="1"/>
      <c r="C115" s="1"/>
      <c r="D115" s="3"/>
      <c r="E115" s="1"/>
      <c r="F115" s="1"/>
      <c r="G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>
      <c r="A116" s="1"/>
      <c r="B116" s="1"/>
      <c r="C116" s="1"/>
      <c r="D116" s="3"/>
      <c r="E116" s="1"/>
      <c r="F116" s="1"/>
      <c r="G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>
      <c r="A117" s="1"/>
      <c r="B117" s="1"/>
      <c r="C117" s="1"/>
      <c r="D117" s="3"/>
      <c r="E117" s="1"/>
      <c r="F117" s="1"/>
      <c r="G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>
      <c r="A118" s="1"/>
      <c r="B118" s="1"/>
      <c r="C118" s="1"/>
      <c r="D118" s="3"/>
      <c r="E118" s="1"/>
      <c r="F118" s="1"/>
      <c r="G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>
      <c r="A119" s="1"/>
      <c r="B119" s="1"/>
      <c r="C119" s="1"/>
      <c r="D119" s="3"/>
      <c r="E119" s="1"/>
      <c r="F119" s="1"/>
      <c r="G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>
      <c r="A120" s="1"/>
      <c r="B120" s="1"/>
      <c r="C120" s="1"/>
      <c r="D120" s="3"/>
      <c r="E120" s="1"/>
      <c r="F120" s="1"/>
      <c r="G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>
      <c r="A121" s="1"/>
      <c r="B121" s="1"/>
      <c r="C121" s="1"/>
      <c r="D121" s="3"/>
      <c r="E121" s="1"/>
      <c r="F121" s="1"/>
      <c r="G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>
      <c r="A122" s="1"/>
      <c r="B122" s="1"/>
      <c r="C122" s="1"/>
      <c r="D122" s="3"/>
      <c r="E122" s="1"/>
      <c r="F122" s="1"/>
      <c r="G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>
      <c r="A123" s="1"/>
      <c r="B123" s="1"/>
      <c r="C123" s="1"/>
      <c r="D123" s="3"/>
      <c r="E123" s="1"/>
      <c r="F123" s="1"/>
      <c r="G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>
      <c r="A124" s="1"/>
      <c r="B124" s="1"/>
      <c r="C124" s="1"/>
      <c r="D124" s="3"/>
      <c r="E124" s="1"/>
      <c r="F124" s="1"/>
      <c r="G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>
      <c r="A125" s="1"/>
      <c r="B125" s="1"/>
      <c r="C125" s="1"/>
      <c r="D125" s="3"/>
      <c r="E125" s="1"/>
      <c r="F125" s="1"/>
      <c r="G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>
      <c r="A126" s="1"/>
      <c r="B126" s="1"/>
      <c r="C126" s="1"/>
      <c r="D126" s="3"/>
      <c r="E126" s="1"/>
      <c r="F126" s="1"/>
      <c r="G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>
      <c r="A127" s="1"/>
      <c r="B127" s="1"/>
      <c r="C127" s="1"/>
      <c r="D127" s="3"/>
      <c r="E127" s="1"/>
      <c r="F127" s="1"/>
      <c r="G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>
      <c r="A128" s="1"/>
      <c r="B128" s="1"/>
      <c r="C128" s="1"/>
      <c r="D128" s="3"/>
      <c r="E128" s="1"/>
      <c r="F128" s="1"/>
      <c r="G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>
      <c r="A129" s="1"/>
      <c r="B129" s="1"/>
      <c r="C129" s="1"/>
      <c r="D129" s="3"/>
      <c r="E129" s="1"/>
      <c r="F129" s="1"/>
      <c r="G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>
      <c r="A130" s="1"/>
      <c r="B130" s="1"/>
      <c r="C130" s="1"/>
      <c r="D130" s="3"/>
      <c r="E130" s="1"/>
      <c r="F130" s="1"/>
      <c r="G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>
      <c r="A131" s="1"/>
      <c r="B131" s="1"/>
      <c r="C131" s="1"/>
      <c r="D131" s="3"/>
      <c r="E131" s="1"/>
      <c r="F131" s="1"/>
      <c r="G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>
      <c r="A132" s="1"/>
      <c r="B132" s="1"/>
      <c r="C132" s="1"/>
      <c r="D132" s="3"/>
      <c r="E132" s="1"/>
      <c r="F132" s="1"/>
      <c r="G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1"/>
      <c r="B133" s="1"/>
      <c r="C133" s="1"/>
      <c r="D133" s="3"/>
      <c r="E133" s="1"/>
      <c r="F133" s="1"/>
      <c r="G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1"/>
      <c r="B134" s="1"/>
      <c r="C134" s="1"/>
      <c r="D134" s="3"/>
      <c r="E134" s="1"/>
      <c r="F134" s="1"/>
      <c r="G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>
      <c r="A135" s="1"/>
      <c r="B135" s="1"/>
      <c r="C135" s="1"/>
      <c r="D135" s="3"/>
      <c r="E135" s="1"/>
      <c r="F135" s="1"/>
      <c r="G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>
      <c r="A136" s="1"/>
      <c r="B136" s="1"/>
      <c r="C136" s="1"/>
      <c r="D136" s="3"/>
      <c r="E136" s="1"/>
      <c r="F136" s="1"/>
      <c r="G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>
      <c r="A137" s="1"/>
      <c r="B137" s="1"/>
      <c r="C137" s="1"/>
      <c r="D137" s="3"/>
      <c r="E137" s="1"/>
      <c r="F137" s="1"/>
      <c r="G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1"/>
      <c r="B138" s="1"/>
      <c r="C138" s="1"/>
      <c r="D138" s="3"/>
      <c r="E138" s="1"/>
      <c r="F138" s="1"/>
      <c r="G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1"/>
      <c r="B139" s="1"/>
      <c r="C139" s="1"/>
      <c r="D139" s="3"/>
      <c r="E139" s="1"/>
      <c r="F139" s="1"/>
      <c r="G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1"/>
      <c r="B140" s="1"/>
      <c r="C140" s="1"/>
      <c r="D140" s="3"/>
      <c r="E140" s="1"/>
      <c r="F140" s="1"/>
      <c r="G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>
      <c r="A141" s="1"/>
      <c r="B141" s="1"/>
      <c r="C141" s="1"/>
      <c r="D141" s="3"/>
      <c r="E141" s="1"/>
      <c r="F141" s="1"/>
      <c r="G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>
      <c r="A142" s="1"/>
      <c r="B142" s="1"/>
      <c r="C142" s="1"/>
      <c r="D142" s="3"/>
      <c r="E142" s="1"/>
      <c r="F142" s="1"/>
      <c r="G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>
      <c r="A143" s="1"/>
      <c r="B143" s="1"/>
      <c r="C143" s="1"/>
      <c r="D143" s="3"/>
      <c r="E143" s="1"/>
      <c r="F143" s="1"/>
      <c r="G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>
      <c r="A144" s="1"/>
      <c r="B144" s="1"/>
      <c r="C144" s="1"/>
      <c r="D144" s="3"/>
      <c r="E144" s="1"/>
      <c r="F144" s="1"/>
      <c r="G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1"/>
      <c r="B145" s="1"/>
      <c r="C145" s="1"/>
      <c r="D145" s="3"/>
      <c r="E145" s="1"/>
      <c r="F145" s="1"/>
      <c r="G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1"/>
      <c r="B146" s="1"/>
      <c r="C146" s="1"/>
      <c r="D146" s="3"/>
      <c r="E146" s="1"/>
      <c r="F146" s="1"/>
      <c r="G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>
      <c r="A147" s="1"/>
      <c r="B147" s="1"/>
      <c r="C147" s="1"/>
      <c r="D147" s="3"/>
      <c r="E147" s="1"/>
      <c r="F147" s="1"/>
      <c r="G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>
      <c r="A148" s="1"/>
      <c r="B148" s="1"/>
      <c r="C148" s="1"/>
      <c r="D148" s="3"/>
      <c r="E148" s="1"/>
      <c r="F148" s="1"/>
      <c r="G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>
      <c r="A149" s="1"/>
      <c r="B149" s="1"/>
      <c r="C149" s="1"/>
      <c r="D149" s="3"/>
      <c r="E149" s="1"/>
      <c r="F149" s="1"/>
      <c r="G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1"/>
      <c r="B150" s="1"/>
      <c r="C150" s="1"/>
      <c r="D150" s="3"/>
      <c r="E150" s="1"/>
      <c r="F150" s="1"/>
      <c r="G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>
      <c r="A151" s="1"/>
      <c r="B151" s="1"/>
      <c r="C151" s="1"/>
      <c r="D151" s="3"/>
      <c r="E151" s="1"/>
      <c r="F151" s="1"/>
      <c r="G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>
      <c r="A152" s="1"/>
      <c r="B152" s="1"/>
      <c r="C152" s="1"/>
      <c r="D152" s="3"/>
      <c r="E152" s="1"/>
      <c r="F152" s="1"/>
      <c r="G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1"/>
      <c r="B153" s="1"/>
      <c r="C153" s="1"/>
      <c r="D153" s="3"/>
      <c r="E153" s="1"/>
      <c r="F153" s="1"/>
      <c r="G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>
      <c r="A154" s="1"/>
      <c r="B154" s="1"/>
      <c r="C154" s="1"/>
      <c r="D154" s="3"/>
      <c r="E154" s="1"/>
      <c r="F154" s="1"/>
      <c r="G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>
      <c r="A155" s="1"/>
      <c r="B155" s="1"/>
      <c r="C155" s="1"/>
      <c r="D155" s="3"/>
      <c r="E155" s="1"/>
      <c r="F155" s="1"/>
      <c r="G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.75">
      <c r="A156" s="1"/>
      <c r="B156" s="1"/>
      <c r="C156" s="1"/>
      <c r="D156" s="3"/>
      <c r="E156" s="1"/>
      <c r="F156" s="1"/>
      <c r="G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>
      <c r="A157" s="1"/>
      <c r="B157" s="1"/>
      <c r="C157" s="1"/>
      <c r="D157" s="3"/>
      <c r="E157" s="1"/>
      <c r="F157" s="1"/>
      <c r="G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1"/>
      <c r="B158" s="1"/>
      <c r="C158" s="1"/>
      <c r="D158" s="3"/>
      <c r="E158" s="1"/>
      <c r="F158" s="1"/>
      <c r="G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>
      <c r="A159" s="1"/>
      <c r="B159" s="1"/>
      <c r="C159" s="1"/>
      <c r="D159" s="3"/>
      <c r="E159" s="1"/>
      <c r="F159" s="1"/>
      <c r="G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.75">
      <c r="A160" s="1"/>
      <c r="B160" s="1"/>
      <c r="C160" s="1"/>
      <c r="D160" s="3"/>
      <c r="E160" s="1"/>
      <c r="F160" s="1"/>
      <c r="G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>
      <c r="A161" s="1"/>
      <c r="B161" s="1"/>
      <c r="C161" s="1"/>
      <c r="D161" s="3"/>
      <c r="E161" s="1"/>
      <c r="F161" s="1"/>
      <c r="G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>
      <c r="A162" s="1"/>
      <c r="B162" s="1"/>
      <c r="C162" s="1"/>
      <c r="D162" s="3"/>
      <c r="E162" s="1"/>
      <c r="F162" s="1"/>
      <c r="G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>
      <c r="A163" s="1"/>
      <c r="B163" s="1"/>
      <c r="C163" s="1"/>
      <c r="D163" s="3"/>
      <c r="E163" s="1"/>
      <c r="F163" s="1"/>
      <c r="G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.75">
      <c r="A164" s="1"/>
      <c r="B164" s="1"/>
      <c r="C164" s="1"/>
      <c r="D164" s="3"/>
      <c r="E164" s="1"/>
      <c r="F164" s="1"/>
      <c r="G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>
      <c r="A165" s="1"/>
      <c r="B165" s="1"/>
      <c r="C165" s="1"/>
      <c r="D165" s="3"/>
      <c r="E165" s="1"/>
      <c r="F165" s="1"/>
      <c r="G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>
      <c r="A166" s="1"/>
      <c r="B166" s="1"/>
      <c r="C166" s="1"/>
      <c r="D166" s="3"/>
      <c r="E166" s="1"/>
      <c r="F166" s="1"/>
      <c r="G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>
      <c r="A167" s="1"/>
      <c r="B167" s="1"/>
      <c r="C167" s="1"/>
      <c r="D167" s="3"/>
      <c r="E167" s="1"/>
      <c r="F167" s="1"/>
      <c r="G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>
      <c r="A168" s="1"/>
      <c r="B168" s="1"/>
      <c r="C168" s="1"/>
      <c r="D168" s="3"/>
      <c r="E168" s="1"/>
      <c r="F168" s="1"/>
      <c r="G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>
      <c r="A169" s="1"/>
      <c r="B169" s="1"/>
      <c r="C169" s="1"/>
      <c r="D169" s="3"/>
      <c r="E169" s="1"/>
      <c r="F169" s="1"/>
      <c r="G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>
      <c r="A170" s="1"/>
      <c r="B170" s="1"/>
      <c r="C170" s="1"/>
      <c r="D170" s="3"/>
      <c r="E170" s="1"/>
      <c r="F170" s="1"/>
      <c r="G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>
      <c r="A171" s="1"/>
      <c r="B171" s="1"/>
      <c r="C171" s="1"/>
      <c r="D171" s="3"/>
      <c r="E171" s="1"/>
      <c r="F171" s="1"/>
      <c r="G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>
      <c r="A172" s="1"/>
      <c r="B172" s="1"/>
      <c r="C172" s="1"/>
      <c r="D172" s="3"/>
      <c r="E172" s="1"/>
      <c r="F172" s="1"/>
      <c r="G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"/>
      <c r="B173" s="1"/>
      <c r="C173" s="1"/>
      <c r="D173" s="3"/>
      <c r="E173" s="1"/>
      <c r="F173" s="1"/>
      <c r="G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"/>
      <c r="B174" s="1"/>
      <c r="C174" s="1"/>
      <c r="D174" s="3"/>
      <c r="E174" s="1"/>
      <c r="F174" s="1"/>
      <c r="G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>
      <c r="A175" s="1"/>
      <c r="B175" s="1"/>
      <c r="C175" s="1"/>
      <c r="D175" s="3"/>
      <c r="E175" s="1"/>
      <c r="F175" s="1"/>
      <c r="G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>
      <c r="A176" s="1"/>
      <c r="B176" s="1"/>
      <c r="C176" s="1"/>
      <c r="D176" s="3"/>
      <c r="E176" s="1"/>
      <c r="F176" s="1"/>
      <c r="G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.75">
      <c r="A177" s="1"/>
      <c r="B177" s="1"/>
      <c r="C177" s="1"/>
      <c r="D177" s="3"/>
      <c r="E177" s="1"/>
      <c r="F177" s="1"/>
      <c r="G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>
      <c r="A178" s="1"/>
      <c r="B178" s="1"/>
      <c r="C178" s="1"/>
      <c r="D178" s="3"/>
      <c r="E178" s="1"/>
      <c r="F178" s="1"/>
      <c r="G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>
      <c r="A179" s="1"/>
      <c r="B179" s="1"/>
      <c r="C179" s="1"/>
      <c r="D179" s="3"/>
      <c r="E179" s="1"/>
      <c r="F179" s="1"/>
      <c r="G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>
      <c r="A180" s="1"/>
      <c r="B180" s="1"/>
      <c r="C180" s="1"/>
      <c r="D180" s="3"/>
      <c r="E180" s="1"/>
      <c r="F180" s="1"/>
      <c r="G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>
      <c r="A181" s="1"/>
      <c r="B181" s="1"/>
      <c r="C181" s="1"/>
      <c r="D181" s="3"/>
      <c r="E181" s="1"/>
      <c r="F181" s="1"/>
      <c r="G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>
      <c r="A182" s="1"/>
      <c r="B182" s="1"/>
      <c r="C182" s="1"/>
      <c r="D182" s="3"/>
      <c r="E182" s="1"/>
      <c r="F182" s="1"/>
      <c r="G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>
      <c r="A183" s="1"/>
      <c r="B183" s="1"/>
      <c r="C183" s="1"/>
      <c r="D183" s="3"/>
      <c r="E183" s="1"/>
      <c r="F183" s="1"/>
      <c r="G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.75">
      <c r="A184" s="1"/>
      <c r="B184" s="1"/>
      <c r="C184" s="1"/>
      <c r="D184" s="3"/>
      <c r="E184" s="1"/>
      <c r="F184" s="1"/>
      <c r="G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.75">
      <c r="A185" s="1"/>
      <c r="B185" s="1"/>
      <c r="C185" s="1"/>
      <c r="D185" s="3"/>
      <c r="E185" s="1"/>
      <c r="F185" s="1"/>
      <c r="G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>
      <c r="A186" s="1"/>
      <c r="B186" s="1"/>
      <c r="C186" s="1"/>
      <c r="D186" s="3"/>
      <c r="E186" s="1"/>
      <c r="F186" s="1"/>
      <c r="G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>
      <c r="A187" s="1"/>
      <c r="B187" s="1"/>
      <c r="C187" s="1"/>
      <c r="D187" s="3"/>
      <c r="E187" s="1"/>
      <c r="F187" s="1"/>
      <c r="G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.75">
      <c r="A188" s="1"/>
      <c r="B188" s="1"/>
      <c r="C188" s="1"/>
      <c r="D188" s="3"/>
      <c r="E188" s="1"/>
      <c r="F188" s="1"/>
      <c r="G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.75">
      <c r="A189" s="1"/>
      <c r="B189" s="1"/>
      <c r="C189" s="1"/>
      <c r="D189" s="3"/>
      <c r="E189" s="1"/>
      <c r="F189" s="1"/>
      <c r="G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.75">
      <c r="A190" s="1"/>
      <c r="B190" s="1"/>
      <c r="C190" s="1"/>
      <c r="D190" s="3"/>
      <c r="E190" s="1"/>
      <c r="F190" s="1"/>
      <c r="G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.75">
      <c r="A191" s="1"/>
      <c r="B191" s="1"/>
      <c r="C191" s="1"/>
      <c r="D191" s="3"/>
      <c r="E191" s="1"/>
      <c r="F191" s="1"/>
      <c r="G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.75">
      <c r="A192" s="1"/>
      <c r="B192" s="1"/>
      <c r="C192" s="1"/>
      <c r="D192" s="3"/>
      <c r="E192" s="1"/>
      <c r="F192" s="1"/>
      <c r="G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.75">
      <c r="A193" s="1"/>
      <c r="B193" s="1"/>
      <c r="C193" s="1"/>
      <c r="D193" s="3"/>
      <c r="E193" s="1"/>
      <c r="F193" s="1"/>
      <c r="G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.75">
      <c r="A194" s="1"/>
      <c r="B194" s="1"/>
      <c r="C194" s="1"/>
      <c r="D194" s="3"/>
      <c r="E194" s="1"/>
      <c r="F194" s="1"/>
      <c r="G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.75">
      <c r="A195" s="1"/>
      <c r="B195" s="1"/>
      <c r="C195" s="1"/>
      <c r="D195" s="3"/>
      <c r="E195" s="1"/>
      <c r="F195" s="1"/>
      <c r="G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.75">
      <c r="A196" s="1"/>
      <c r="B196" s="1"/>
      <c r="C196" s="1"/>
      <c r="D196" s="3"/>
      <c r="E196" s="1"/>
      <c r="F196" s="1"/>
      <c r="G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.75">
      <c r="A197" s="1"/>
      <c r="B197" s="1"/>
      <c r="C197" s="1"/>
      <c r="D197" s="3"/>
      <c r="E197" s="1"/>
      <c r="F197" s="1"/>
      <c r="G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>
      <c r="A198" s="1"/>
      <c r="B198" s="1"/>
      <c r="C198" s="1"/>
      <c r="D198" s="3"/>
      <c r="E198" s="1"/>
      <c r="F198" s="1"/>
      <c r="G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.75">
      <c r="A199" s="1"/>
      <c r="B199" s="1"/>
      <c r="C199" s="1"/>
      <c r="D199" s="3"/>
      <c r="E199" s="1"/>
      <c r="F199" s="1"/>
      <c r="G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.75">
      <c r="A200" s="1"/>
      <c r="B200" s="1"/>
      <c r="C200" s="1"/>
      <c r="D200" s="3"/>
      <c r="E200" s="1"/>
      <c r="F200" s="1"/>
      <c r="G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.75">
      <c r="A201" s="1"/>
      <c r="B201" s="1"/>
      <c r="C201" s="1"/>
      <c r="D201" s="3"/>
      <c r="E201" s="1"/>
      <c r="F201" s="1"/>
      <c r="G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.75">
      <c r="A202" s="1"/>
      <c r="B202" s="1"/>
      <c r="C202" s="1"/>
      <c r="D202" s="3"/>
      <c r="E202" s="1"/>
      <c r="F202" s="1"/>
      <c r="G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.75">
      <c r="A203" s="1"/>
      <c r="B203" s="1"/>
      <c r="C203" s="1"/>
      <c r="D203" s="3"/>
      <c r="E203" s="1"/>
      <c r="F203" s="1"/>
      <c r="G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.75">
      <c r="A204" s="1"/>
      <c r="B204" s="1"/>
      <c r="C204" s="1"/>
      <c r="D204" s="3"/>
      <c r="E204" s="1"/>
      <c r="F204" s="1"/>
      <c r="G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.75">
      <c r="A205" s="1"/>
      <c r="B205" s="1"/>
      <c r="C205" s="1"/>
      <c r="D205" s="3"/>
      <c r="E205" s="1"/>
      <c r="F205" s="1"/>
      <c r="G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.75">
      <c r="A206" s="1"/>
      <c r="B206" s="1"/>
      <c r="C206" s="1"/>
      <c r="D206" s="3"/>
      <c r="E206" s="1"/>
      <c r="F206" s="1"/>
      <c r="G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.75">
      <c r="A207" s="1"/>
      <c r="B207" s="1"/>
      <c r="C207" s="1"/>
      <c r="D207" s="3"/>
      <c r="E207" s="1"/>
      <c r="F207" s="1"/>
      <c r="G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.75">
      <c r="A208" s="1"/>
      <c r="B208" s="1"/>
      <c r="C208" s="1"/>
      <c r="D208" s="3"/>
      <c r="E208" s="1"/>
      <c r="F208" s="1"/>
      <c r="G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.75">
      <c r="A209" s="1"/>
      <c r="B209" s="1"/>
      <c r="C209" s="1"/>
      <c r="D209" s="3"/>
      <c r="E209" s="1"/>
      <c r="F209" s="1"/>
      <c r="G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.75">
      <c r="A210" s="1"/>
      <c r="B210" s="1"/>
      <c r="C210" s="1"/>
      <c r="D210" s="3"/>
      <c r="E210" s="1"/>
      <c r="F210" s="1"/>
      <c r="G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.75">
      <c r="A211" s="1"/>
      <c r="B211" s="1"/>
      <c r="C211" s="1"/>
      <c r="D211" s="3"/>
      <c r="E211" s="1"/>
      <c r="F211" s="1"/>
      <c r="G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>
      <c r="A212" s="1"/>
      <c r="B212" s="1"/>
      <c r="C212" s="1"/>
      <c r="D212" s="3"/>
      <c r="E212" s="1"/>
      <c r="F212" s="1"/>
      <c r="G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.75">
      <c r="A213" s="1"/>
      <c r="B213" s="1"/>
      <c r="C213" s="1"/>
      <c r="D213" s="3"/>
      <c r="E213" s="1"/>
      <c r="F213" s="1"/>
      <c r="G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49"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4"/>
    <mergeCell ref="AF6:AG6"/>
    <mergeCell ref="A7:AE7"/>
    <mergeCell ref="AF7:AG7"/>
    <mergeCell ref="AF8:AG8"/>
    <mergeCell ref="AF9:AG9"/>
    <mergeCell ref="AF10:AG10"/>
    <mergeCell ref="AF11:AG11"/>
    <mergeCell ref="AF12:AG12"/>
    <mergeCell ref="AF13:AG13"/>
    <mergeCell ref="A14:AE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31:N31"/>
    <mergeCell ref="A34:L34"/>
    <mergeCell ref="AF23:AG23"/>
    <mergeCell ref="AF24:AG24"/>
    <mergeCell ref="AF25:AG25"/>
    <mergeCell ref="AF26:AG26"/>
    <mergeCell ref="A28:L28"/>
    <mergeCell ref="C29:E29"/>
    <mergeCell ref="H29:J29"/>
  </mergeCells>
  <hyperlinks>
    <hyperlink ref="AG1" location="ОГЛАВЛЕНИЕ!A1" display="ОГЛАВЛЕНИЕ!A1"/>
  </hyperlink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Балабанская</cp:lastModifiedBy>
  <cp:lastPrinted>2019-12-16T12:41:07Z</cp:lastPrinted>
  <dcterms:created xsi:type="dcterms:W3CDTF">1996-10-08T23:32:33Z</dcterms:created>
  <dcterms:modified xsi:type="dcterms:W3CDTF">2020-03-03T10:08:52Z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