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5.Проф. прав." sheetId="2" r:id="rId1"/>
    <sheet name="Лист1" sheetId="1" r:id="rId2"/>
  </sheets>
  <definedNames>
    <definedName name="_xlnm._FilterDatabase" localSheetId="0" hidden="1">'5.Проф. прав.'!$A$1:$AF$12</definedName>
    <definedName name="Z_09C3E205_981E_4A4E_BE89_8B7044192060_.wvu.FilterData" localSheetId="0" hidden="1">'5.Проф. прав.'!$A$1:$AF$12</definedName>
    <definedName name="Z_0C2B9C2A_7B94_41EF_A2E6_F8AC9A67DE25_.wvu.FilterData" localSheetId="0" hidden="1">'5.Проф. прав.'!$A$1:$AF$12</definedName>
    <definedName name="Z_4D0DFB57_2CBA_42F2_9A97_C453A6851FBA_.wvu.FilterData" localSheetId="0" hidden="1">'5.Проф. прав.'!$A$1:$AF$12</definedName>
    <definedName name="Z_4F41B9CC_959D_442C_80B0_1F0DB2C76D27_.wvu.FilterData" localSheetId="0" hidden="1">'5.Проф. прав.'!$A$1:$AF$12</definedName>
    <definedName name="Z_602C8EDB_B9EF_4C85_B0D5_0558C3A0ABAB_.wvu.FilterData" localSheetId="0" hidden="1">'5.Проф. прав.'!$A$1:$AF$12</definedName>
    <definedName name="Z_69DABE6F_6182_4403_A4A2_969F10F1C13A_.wvu.FilterData" localSheetId="0" hidden="1">'5.Проф. прав.'!$A$1:$AF$12</definedName>
    <definedName name="Z_74870EE6_26B9_40F7_9DC9_260EF16D8959_.wvu.FilterData" localSheetId="0" hidden="1">'5.Проф. прав.'!$A$1:$AF$12</definedName>
    <definedName name="Z_7C130984_112A_4861_AA43_E2940708E3DC_.wvu.FilterData" localSheetId="0" hidden="1">'5.Проф. прав.'!$A$1:$AF$12</definedName>
    <definedName name="Z_84867370_1F3E_4368_AF79_FBCE46FFFE92_.wvu.FilterData" localSheetId="0" hidden="1">'5.Проф. прав.'!$A$1:$AF$12</definedName>
    <definedName name="Z_87218168_6C8E_4D5B_A5E5_DCCC26803AA3_.wvu.FilterData" localSheetId="0" hidden="1">'5.Проф. прав.'!$A$1:$AF$12</definedName>
    <definedName name="Z_874882D1_E741_4CCA_BF0D_E72FA60B771D_.wvu.FilterData" localSheetId="0" hidden="1">'5.Проф. прав.'!$A$1:$AF$12</definedName>
    <definedName name="Z_B1BF08D1_D416_4B47_ADD0_4F59132DC9E8_.wvu.FilterData" localSheetId="0" hidden="1">'5.Проф. прав.'!$A$1:$AF$12</definedName>
    <definedName name="Z_B82BA08A_1A30_4F4D_A478_74A6BD09EA97_.wvu.FilterData" localSheetId="0" hidden="1">'5.Проф. прав.'!$A$1:$AF$12</definedName>
    <definedName name="Z_BCD82A82_B724_4763_8580_D765356E09BA_.wvu.FilterData" localSheetId="0" hidden="1">'5.Проф. прав.'!$A$1:$AF$12</definedName>
    <definedName name="Z_C236B307_BD63_48C4_A75F_B3F3717BF55C_.wvu.FilterData" localSheetId="0" hidden="1">'5.Проф. прав.'!$A$1:$AF$12</definedName>
    <definedName name="Z_D01FA037_9AEC_4167_ADB8_2F327C01ECE6_.wvu.FilterData" localSheetId="0" hidden="1">'5.Проф. прав.'!$A$1:$AF$12</definedName>
    <definedName name="Z_E508E171_4ED9_4B07_84DF_DA28C60E1969_.wvu.FilterData" localSheetId="0" hidden="1">'5.Проф. прав.'!$A$1:$AF$12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2" i="2" l="1"/>
  <c r="X142" i="2"/>
  <c r="T142" i="2"/>
  <c r="P142" i="2"/>
  <c r="L142" i="2"/>
  <c r="H142" i="2"/>
  <c r="AB141" i="2"/>
  <c r="X141" i="2"/>
  <c r="T141" i="2"/>
  <c r="P141" i="2"/>
  <c r="L141" i="2"/>
  <c r="H141" i="2"/>
  <c r="AE137" i="2"/>
  <c r="AE142" i="2" s="1"/>
  <c r="AD137" i="2"/>
  <c r="AD142" i="2" s="1"/>
  <c r="AC137" i="2"/>
  <c r="AC142" i="2" s="1"/>
  <c r="AB137" i="2"/>
  <c r="AA137" i="2"/>
  <c r="AA142" i="2" s="1"/>
  <c r="Z137" i="2"/>
  <c r="Z142" i="2" s="1"/>
  <c r="Y137" i="2"/>
  <c r="Y142" i="2" s="1"/>
  <c r="X137" i="2"/>
  <c r="W137" i="2"/>
  <c r="W142" i="2" s="1"/>
  <c r="V137" i="2"/>
  <c r="V142" i="2" s="1"/>
  <c r="U137" i="2"/>
  <c r="U142" i="2" s="1"/>
  <c r="T137" i="2"/>
  <c r="S137" i="2"/>
  <c r="S142" i="2" s="1"/>
  <c r="R137" i="2"/>
  <c r="R142" i="2" s="1"/>
  <c r="Q137" i="2"/>
  <c r="Q142" i="2" s="1"/>
  <c r="P137" i="2"/>
  <c r="O137" i="2"/>
  <c r="O142" i="2" s="1"/>
  <c r="N137" i="2"/>
  <c r="N142" i="2" s="1"/>
  <c r="M137" i="2"/>
  <c r="M142" i="2" s="1"/>
  <c r="L137" i="2"/>
  <c r="K137" i="2"/>
  <c r="K142" i="2" s="1"/>
  <c r="J137" i="2"/>
  <c r="J142" i="2" s="1"/>
  <c r="I137" i="2"/>
  <c r="I142" i="2" s="1"/>
  <c r="H137" i="2"/>
  <c r="D137" i="2"/>
  <c r="D142" i="2" s="1"/>
  <c r="AE136" i="2"/>
  <c r="AE141" i="2" s="1"/>
  <c r="AD136" i="2"/>
  <c r="AD141" i="2" s="1"/>
  <c r="AC136" i="2"/>
  <c r="AC141" i="2" s="1"/>
  <c r="AB136" i="2"/>
  <c r="AA136" i="2"/>
  <c r="AA141" i="2" s="1"/>
  <c r="Z136" i="2"/>
  <c r="Z141" i="2" s="1"/>
  <c r="Y136" i="2"/>
  <c r="Y141" i="2" s="1"/>
  <c r="X136" i="2"/>
  <c r="W136" i="2"/>
  <c r="W141" i="2" s="1"/>
  <c r="V136" i="2"/>
  <c r="V141" i="2" s="1"/>
  <c r="U136" i="2"/>
  <c r="U141" i="2" s="1"/>
  <c r="T136" i="2"/>
  <c r="S136" i="2"/>
  <c r="S141" i="2" s="1"/>
  <c r="R136" i="2"/>
  <c r="R141" i="2" s="1"/>
  <c r="Q136" i="2"/>
  <c r="Q141" i="2" s="1"/>
  <c r="P136" i="2"/>
  <c r="O136" i="2"/>
  <c r="O141" i="2" s="1"/>
  <c r="N136" i="2"/>
  <c r="N141" i="2" s="1"/>
  <c r="M136" i="2"/>
  <c r="M141" i="2" s="1"/>
  <c r="L136" i="2"/>
  <c r="K136" i="2"/>
  <c r="K141" i="2" s="1"/>
  <c r="J136" i="2"/>
  <c r="J141" i="2" s="1"/>
  <c r="I136" i="2"/>
  <c r="I141" i="2" s="1"/>
  <c r="H136" i="2"/>
  <c r="D136" i="2"/>
  <c r="D141" i="2" s="1"/>
  <c r="C136" i="2"/>
  <c r="C141" i="2" s="1"/>
  <c r="AE130" i="2"/>
  <c r="AE134" i="2" s="1"/>
  <c r="AD130" i="2"/>
  <c r="AD134" i="2" s="1"/>
  <c r="AC130" i="2"/>
  <c r="AC134" i="2" s="1"/>
  <c r="AB130" i="2"/>
  <c r="AB134" i="2" s="1"/>
  <c r="AA130" i="2"/>
  <c r="AA134" i="2" s="1"/>
  <c r="Z130" i="2"/>
  <c r="Z134" i="2" s="1"/>
  <c r="Y130" i="2"/>
  <c r="Y134" i="2" s="1"/>
  <c r="X130" i="2"/>
  <c r="X134" i="2" s="1"/>
  <c r="W130" i="2"/>
  <c r="W134" i="2" s="1"/>
  <c r="V130" i="2"/>
  <c r="V134" i="2" s="1"/>
  <c r="U130" i="2"/>
  <c r="U134" i="2" s="1"/>
  <c r="T130" i="2"/>
  <c r="T134" i="2" s="1"/>
  <c r="S130" i="2"/>
  <c r="S134" i="2" s="1"/>
  <c r="R130" i="2"/>
  <c r="R134" i="2" s="1"/>
  <c r="Q130" i="2"/>
  <c r="Q134" i="2" s="1"/>
  <c r="P130" i="2"/>
  <c r="P134" i="2" s="1"/>
  <c r="O130" i="2"/>
  <c r="O134" i="2" s="1"/>
  <c r="N130" i="2"/>
  <c r="N134" i="2" s="1"/>
  <c r="M130" i="2"/>
  <c r="M134" i="2" s="1"/>
  <c r="L130" i="2"/>
  <c r="L134" i="2" s="1"/>
  <c r="K130" i="2"/>
  <c r="K134" i="2" s="1"/>
  <c r="J130" i="2"/>
  <c r="J134" i="2" s="1"/>
  <c r="I130" i="2"/>
  <c r="I134" i="2" s="1"/>
  <c r="H130" i="2"/>
  <c r="H134" i="2" s="1"/>
  <c r="G130" i="2"/>
  <c r="E130" i="2"/>
  <c r="E134" i="2" s="1"/>
  <c r="D130" i="2"/>
  <c r="D134" i="2" s="1"/>
  <c r="AE129" i="2"/>
  <c r="AD129" i="2"/>
  <c r="AD133" i="2" s="1"/>
  <c r="AD132" i="2" s="1"/>
  <c r="AC129" i="2"/>
  <c r="AB129" i="2"/>
  <c r="AB133" i="2" s="1"/>
  <c r="AB132" i="2" s="1"/>
  <c r="AA129" i="2"/>
  <c r="Z129" i="2"/>
  <c r="Z133" i="2" s="1"/>
  <c r="Z132" i="2" s="1"/>
  <c r="Y129" i="2"/>
  <c r="X129" i="2"/>
  <c r="X133" i="2" s="1"/>
  <c r="X132" i="2" s="1"/>
  <c r="W129" i="2"/>
  <c r="V129" i="2"/>
  <c r="V133" i="2" s="1"/>
  <c r="V132" i="2" s="1"/>
  <c r="U129" i="2"/>
  <c r="T129" i="2"/>
  <c r="T133" i="2" s="1"/>
  <c r="T132" i="2" s="1"/>
  <c r="S129" i="2"/>
  <c r="R129" i="2"/>
  <c r="R133" i="2" s="1"/>
  <c r="R132" i="2" s="1"/>
  <c r="Q129" i="2"/>
  <c r="P129" i="2"/>
  <c r="P133" i="2" s="1"/>
  <c r="P132" i="2" s="1"/>
  <c r="O129" i="2"/>
  <c r="N129" i="2"/>
  <c r="N133" i="2" s="1"/>
  <c r="N132" i="2" s="1"/>
  <c r="M129" i="2"/>
  <c r="L129" i="2"/>
  <c r="L133" i="2" s="1"/>
  <c r="L132" i="2" s="1"/>
  <c r="K129" i="2"/>
  <c r="J129" i="2"/>
  <c r="J133" i="2" s="1"/>
  <c r="J132" i="2" s="1"/>
  <c r="I129" i="2"/>
  <c r="H129" i="2"/>
  <c r="H133" i="2" s="1"/>
  <c r="H132" i="2" s="1"/>
  <c r="D129" i="2"/>
  <c r="D133" i="2" s="1"/>
  <c r="C129" i="2"/>
  <c r="C133" i="2" s="1"/>
  <c r="AD128" i="2"/>
  <c r="AB128" i="2"/>
  <c r="Z128" i="2"/>
  <c r="X128" i="2"/>
  <c r="V128" i="2"/>
  <c r="T128" i="2"/>
  <c r="R128" i="2"/>
  <c r="P128" i="2"/>
  <c r="N128" i="2"/>
  <c r="L128" i="2"/>
  <c r="J128" i="2"/>
  <c r="H128" i="2"/>
  <c r="D128" i="2"/>
  <c r="C128" i="2"/>
  <c r="E126" i="2"/>
  <c r="C126" i="2"/>
  <c r="B126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D125" i="2"/>
  <c r="C125" i="2"/>
  <c r="B125" i="2"/>
  <c r="F123" i="2"/>
  <c r="E123" i="2"/>
  <c r="G123" i="2" s="1"/>
  <c r="C123" i="2"/>
  <c r="C130" i="2" s="1"/>
  <c r="C134" i="2" s="1"/>
  <c r="B123" i="2"/>
  <c r="B130" i="2" s="1"/>
  <c r="B134" i="2" s="1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E122" i="2"/>
  <c r="D122" i="2"/>
  <c r="C122" i="2"/>
  <c r="B122" i="2"/>
  <c r="C119" i="2"/>
  <c r="C118" i="2" s="1"/>
  <c r="C116" i="2"/>
  <c r="C115" i="2" s="1"/>
  <c r="G113" i="2"/>
  <c r="E113" i="2"/>
  <c r="F113" i="2" s="1"/>
  <c r="D113" i="2"/>
  <c r="D116" i="2" s="1"/>
  <c r="C113" i="2"/>
  <c r="B113" i="2"/>
  <c r="B116" i="2" s="1"/>
  <c r="E112" i="2"/>
  <c r="D112" i="2"/>
  <c r="C112" i="2"/>
  <c r="B112" i="2"/>
  <c r="G102" i="2"/>
  <c r="E102" i="2"/>
  <c r="E101" i="2" s="1"/>
  <c r="G101" i="2" s="1"/>
  <c r="C102" i="2"/>
  <c r="B102" i="2"/>
  <c r="F102" i="2" s="1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F101" i="2"/>
  <c r="D101" i="2"/>
  <c r="C101" i="2"/>
  <c r="B101" i="2"/>
  <c r="F99" i="2"/>
  <c r="E99" i="2"/>
  <c r="C99" i="2"/>
  <c r="C98" i="2" s="1"/>
  <c r="B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F98" i="2" s="1"/>
  <c r="D98" i="2"/>
  <c r="B98" i="2"/>
  <c r="E96" i="2"/>
  <c r="C96" i="2"/>
  <c r="B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D95" i="2"/>
  <c r="C95" i="2"/>
  <c r="F93" i="2"/>
  <c r="E93" i="2"/>
  <c r="G93" i="2" s="1"/>
  <c r="C93" i="2"/>
  <c r="B93" i="2"/>
  <c r="E92" i="2"/>
  <c r="D92" i="2"/>
  <c r="C92" i="2"/>
  <c r="B92" i="2"/>
  <c r="G90" i="2"/>
  <c r="E90" i="2"/>
  <c r="C90" i="2"/>
  <c r="B90" i="2"/>
  <c r="F90" i="2" s="1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E89" i="2"/>
  <c r="D89" i="2"/>
  <c r="C89" i="2"/>
  <c r="B89" i="2"/>
  <c r="F89" i="2" s="1"/>
  <c r="F87" i="2"/>
  <c r="E87" i="2"/>
  <c r="G87" i="2" s="1"/>
  <c r="C87" i="2"/>
  <c r="B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E86" i="2"/>
  <c r="F86" i="2" s="1"/>
  <c r="D86" i="2"/>
  <c r="C86" i="2"/>
  <c r="B86" i="2"/>
  <c r="D84" i="2"/>
  <c r="D83" i="2"/>
  <c r="G81" i="2"/>
  <c r="E81" i="2"/>
  <c r="C81" i="2"/>
  <c r="B81" i="2"/>
  <c r="F81" i="2" s="1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D80" i="2"/>
  <c r="C80" i="2"/>
  <c r="B80" i="2"/>
  <c r="F78" i="2"/>
  <c r="D78" i="2"/>
  <c r="C78" i="2"/>
  <c r="B78" i="2"/>
  <c r="F77" i="2"/>
  <c r="D77" i="2"/>
  <c r="C77" i="2"/>
  <c r="B77" i="2"/>
  <c r="F75" i="2"/>
  <c r="E75" i="2"/>
  <c r="C75" i="2"/>
  <c r="C74" i="2" s="1"/>
  <c r="G74" i="2" s="1"/>
  <c r="B75" i="2"/>
  <c r="E74" i="2"/>
  <c r="F74" i="2" s="1"/>
  <c r="D74" i="2"/>
  <c r="B74" i="2"/>
  <c r="E72" i="2"/>
  <c r="F72" i="2" s="1"/>
  <c r="D72" i="2"/>
  <c r="C72" i="2"/>
  <c r="C66" i="2" s="1"/>
  <c r="C65" i="2" s="1"/>
  <c r="B72" i="2"/>
  <c r="D71" i="2"/>
  <c r="B71" i="2"/>
  <c r="E69" i="2"/>
  <c r="C69" i="2"/>
  <c r="B69" i="2"/>
  <c r="B66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D68" i="2"/>
  <c r="C68" i="2"/>
  <c r="B68" i="2"/>
  <c r="D66" i="2"/>
  <c r="D105" i="2" s="1"/>
  <c r="AB59" i="2"/>
  <c r="X59" i="2"/>
  <c r="T59" i="2"/>
  <c r="P59" i="2"/>
  <c r="L59" i="2"/>
  <c r="H59" i="2"/>
  <c r="D59" i="2"/>
  <c r="AE56" i="2"/>
  <c r="AE139" i="2" s="1"/>
  <c r="AE144" i="2" s="1"/>
  <c r="AD56" i="2"/>
  <c r="AD139" i="2" s="1"/>
  <c r="AD144" i="2" s="1"/>
  <c r="AC56" i="2"/>
  <c r="AC139" i="2" s="1"/>
  <c r="AC144" i="2" s="1"/>
  <c r="AB56" i="2"/>
  <c r="AB139" i="2" s="1"/>
  <c r="AB144" i="2" s="1"/>
  <c r="AA56" i="2"/>
  <c r="AA139" i="2" s="1"/>
  <c r="AA144" i="2" s="1"/>
  <c r="Z56" i="2"/>
  <c r="Z139" i="2" s="1"/>
  <c r="Z144" i="2" s="1"/>
  <c r="Y56" i="2"/>
  <c r="Y139" i="2" s="1"/>
  <c r="Y144" i="2" s="1"/>
  <c r="X56" i="2"/>
  <c r="X139" i="2" s="1"/>
  <c r="X144" i="2" s="1"/>
  <c r="W56" i="2"/>
  <c r="W139" i="2" s="1"/>
  <c r="W144" i="2" s="1"/>
  <c r="V56" i="2"/>
  <c r="V139" i="2" s="1"/>
  <c r="V144" i="2" s="1"/>
  <c r="U56" i="2"/>
  <c r="U139" i="2" s="1"/>
  <c r="U144" i="2" s="1"/>
  <c r="T56" i="2"/>
  <c r="T139" i="2" s="1"/>
  <c r="T144" i="2" s="1"/>
  <c r="S56" i="2"/>
  <c r="S139" i="2" s="1"/>
  <c r="S144" i="2" s="1"/>
  <c r="R56" i="2"/>
  <c r="R139" i="2" s="1"/>
  <c r="R144" i="2" s="1"/>
  <c r="Q56" i="2"/>
  <c r="Q139" i="2" s="1"/>
  <c r="Q144" i="2" s="1"/>
  <c r="P56" i="2"/>
  <c r="P139" i="2" s="1"/>
  <c r="P144" i="2" s="1"/>
  <c r="O56" i="2"/>
  <c r="O139" i="2" s="1"/>
  <c r="O144" i="2" s="1"/>
  <c r="N56" i="2"/>
  <c r="N139" i="2" s="1"/>
  <c r="N144" i="2" s="1"/>
  <c r="M56" i="2"/>
  <c r="M139" i="2" s="1"/>
  <c r="M144" i="2" s="1"/>
  <c r="L56" i="2"/>
  <c r="L139" i="2" s="1"/>
  <c r="L144" i="2" s="1"/>
  <c r="K56" i="2"/>
  <c r="K139" i="2" s="1"/>
  <c r="K144" i="2" s="1"/>
  <c r="J56" i="2"/>
  <c r="J139" i="2" s="1"/>
  <c r="J144" i="2" s="1"/>
  <c r="I56" i="2"/>
  <c r="I139" i="2" s="1"/>
  <c r="I144" i="2" s="1"/>
  <c r="H56" i="2"/>
  <c r="H139" i="2" s="1"/>
  <c r="H144" i="2" s="1"/>
  <c r="D56" i="2"/>
  <c r="D139" i="2" s="1"/>
  <c r="D144" i="2" s="1"/>
  <c r="AD55" i="2"/>
  <c r="AD61" i="2" s="1"/>
  <c r="Z55" i="2"/>
  <c r="Z61" i="2" s="1"/>
  <c r="V55" i="2"/>
  <c r="V61" i="2" s="1"/>
  <c r="R55" i="2"/>
  <c r="R61" i="2" s="1"/>
  <c r="N55" i="2"/>
  <c r="N61" i="2" s="1"/>
  <c r="J55" i="2"/>
  <c r="J61" i="2" s="1"/>
  <c r="AE54" i="2"/>
  <c r="AE60" i="2" s="1"/>
  <c r="AD54" i="2"/>
  <c r="AD52" i="2" s="1"/>
  <c r="AC54" i="2"/>
  <c r="AC60" i="2" s="1"/>
  <c r="AB54" i="2"/>
  <c r="AB60" i="2" s="1"/>
  <c r="AA54" i="2"/>
  <c r="AA60" i="2" s="1"/>
  <c r="Z54" i="2"/>
  <c r="Z52" i="2" s="1"/>
  <c r="Y54" i="2"/>
  <c r="Y60" i="2" s="1"/>
  <c r="X54" i="2"/>
  <c r="X60" i="2" s="1"/>
  <c r="W54" i="2"/>
  <c r="W60" i="2" s="1"/>
  <c r="V54" i="2"/>
  <c r="V52" i="2" s="1"/>
  <c r="U54" i="2"/>
  <c r="U60" i="2" s="1"/>
  <c r="T54" i="2"/>
  <c r="T60" i="2" s="1"/>
  <c r="S54" i="2"/>
  <c r="S60" i="2" s="1"/>
  <c r="R54" i="2"/>
  <c r="R52" i="2" s="1"/>
  <c r="Q54" i="2"/>
  <c r="Q60" i="2" s="1"/>
  <c r="P54" i="2"/>
  <c r="P60" i="2" s="1"/>
  <c r="O54" i="2"/>
  <c r="O60" i="2" s="1"/>
  <c r="N54" i="2"/>
  <c r="N52" i="2" s="1"/>
  <c r="M54" i="2"/>
  <c r="M60" i="2" s="1"/>
  <c r="L54" i="2"/>
  <c r="L60" i="2" s="1"/>
  <c r="K54" i="2"/>
  <c r="K60" i="2" s="1"/>
  <c r="J54" i="2"/>
  <c r="J52" i="2" s="1"/>
  <c r="I54" i="2"/>
  <c r="I60" i="2" s="1"/>
  <c r="H54" i="2"/>
  <c r="H60" i="2" s="1"/>
  <c r="D54" i="2"/>
  <c r="D60" i="2" s="1"/>
  <c r="AE53" i="2"/>
  <c r="AE59" i="2" s="1"/>
  <c r="AD53" i="2"/>
  <c r="AD59" i="2" s="1"/>
  <c r="AC53" i="2"/>
  <c r="AC59" i="2" s="1"/>
  <c r="AB53" i="2"/>
  <c r="AA53" i="2"/>
  <c r="AA59" i="2" s="1"/>
  <c r="Z53" i="2"/>
  <c r="Z59" i="2" s="1"/>
  <c r="Y53" i="2"/>
  <c r="Y59" i="2" s="1"/>
  <c r="X53" i="2"/>
  <c r="W53" i="2"/>
  <c r="W59" i="2" s="1"/>
  <c r="V53" i="2"/>
  <c r="V59" i="2" s="1"/>
  <c r="U53" i="2"/>
  <c r="U59" i="2" s="1"/>
  <c r="T53" i="2"/>
  <c r="S53" i="2"/>
  <c r="S59" i="2" s="1"/>
  <c r="R53" i="2"/>
  <c r="R59" i="2" s="1"/>
  <c r="Q53" i="2"/>
  <c r="Q59" i="2" s="1"/>
  <c r="P53" i="2"/>
  <c r="O53" i="2"/>
  <c r="O59" i="2" s="1"/>
  <c r="N53" i="2"/>
  <c r="N59" i="2" s="1"/>
  <c r="M53" i="2"/>
  <c r="M59" i="2" s="1"/>
  <c r="L53" i="2"/>
  <c r="K53" i="2"/>
  <c r="K59" i="2" s="1"/>
  <c r="J53" i="2"/>
  <c r="J59" i="2" s="1"/>
  <c r="I53" i="2"/>
  <c r="I59" i="2" s="1"/>
  <c r="H53" i="2"/>
  <c r="D53" i="2"/>
  <c r="F50" i="2"/>
  <c r="E50" i="2"/>
  <c r="C50" i="2"/>
  <c r="C49" i="2" s="1"/>
  <c r="B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B49" i="2"/>
  <c r="F47" i="2"/>
  <c r="E47" i="2"/>
  <c r="C47" i="2"/>
  <c r="C46" i="2" s="1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B46" i="2"/>
  <c r="F44" i="2"/>
  <c r="E44" i="2"/>
  <c r="C44" i="2"/>
  <c r="B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E43" i="2"/>
  <c r="B43" i="2"/>
  <c r="AE41" i="2"/>
  <c r="AD41" i="2"/>
  <c r="AC41" i="2"/>
  <c r="AB41" i="2"/>
  <c r="AB55" i="2" s="1"/>
  <c r="AA41" i="2"/>
  <c r="Z41" i="2"/>
  <c r="Y41" i="2"/>
  <c r="X41" i="2"/>
  <c r="X55" i="2" s="1"/>
  <c r="W41" i="2"/>
  <c r="V41" i="2"/>
  <c r="U41" i="2"/>
  <c r="T41" i="2"/>
  <c r="T55" i="2" s="1"/>
  <c r="S41" i="2"/>
  <c r="R41" i="2"/>
  <c r="Q41" i="2"/>
  <c r="P41" i="2"/>
  <c r="P55" i="2" s="1"/>
  <c r="O41" i="2"/>
  <c r="N41" i="2"/>
  <c r="M41" i="2"/>
  <c r="L41" i="2"/>
  <c r="L55" i="2" s="1"/>
  <c r="K41" i="2"/>
  <c r="J41" i="2"/>
  <c r="I41" i="2"/>
  <c r="H41" i="2"/>
  <c r="H55" i="2" s="1"/>
  <c r="F41" i="2"/>
  <c r="E41" i="2"/>
  <c r="D41" i="2"/>
  <c r="D55" i="2" s="1"/>
  <c r="B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E40" i="2"/>
  <c r="D40" i="2"/>
  <c r="B40" i="2"/>
  <c r="F38" i="2"/>
  <c r="E38" i="2"/>
  <c r="C38" i="2"/>
  <c r="C37" i="2" s="1"/>
  <c r="G37" i="2" s="1"/>
  <c r="B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E37" i="2"/>
  <c r="F37" i="2" s="1"/>
  <c r="D37" i="2"/>
  <c r="B37" i="2"/>
  <c r="E35" i="2"/>
  <c r="C35" i="2"/>
  <c r="B35" i="2"/>
  <c r="B26" i="2" s="1"/>
  <c r="B25" i="2" s="1"/>
  <c r="D34" i="2"/>
  <c r="C34" i="2"/>
  <c r="B34" i="2"/>
  <c r="F32" i="2"/>
  <c r="E32" i="2"/>
  <c r="G32" i="2" s="1"/>
  <c r="C32" i="2"/>
  <c r="C31" i="2" s="1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E31" i="2"/>
  <c r="B31" i="2"/>
  <c r="F29" i="2"/>
  <c r="E29" i="2"/>
  <c r="G29" i="2" s="1"/>
  <c r="C29" i="2"/>
  <c r="B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E28" i="2"/>
  <c r="C28" i="2"/>
  <c r="B28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E26" i="2"/>
  <c r="F26" i="2" s="1"/>
  <c r="D26" i="2"/>
  <c r="C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F25" i="2" s="1"/>
  <c r="D25" i="2"/>
  <c r="C25" i="2"/>
  <c r="E23" i="2"/>
  <c r="C23" i="2"/>
  <c r="C53" i="2" s="1"/>
  <c r="B23" i="2"/>
  <c r="B22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C22" i="2"/>
  <c r="E20" i="2"/>
  <c r="C20" i="2"/>
  <c r="B20" i="2"/>
  <c r="B18" i="2" s="1"/>
  <c r="F19" i="2"/>
  <c r="E19" i="2"/>
  <c r="G19" i="2" s="1"/>
  <c r="C19" i="2"/>
  <c r="B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F18" i="2" s="1"/>
  <c r="D18" i="2"/>
  <c r="C18" i="2"/>
  <c r="E16" i="2"/>
  <c r="C16" i="2"/>
  <c r="B16" i="2"/>
  <c r="B15" i="2" s="1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15" i="2"/>
  <c r="E13" i="2"/>
  <c r="C13" i="2"/>
  <c r="C56" i="2" s="1"/>
  <c r="C139" i="2" s="1"/>
  <c r="C144" i="2" s="1"/>
  <c r="B13" i="2"/>
  <c r="B56" i="2" s="1"/>
  <c r="B139" i="2" s="1"/>
  <c r="B144" i="2" s="1"/>
  <c r="F12" i="2"/>
  <c r="E12" i="2"/>
  <c r="C12" i="2"/>
  <c r="B12" i="2"/>
  <c r="E11" i="2"/>
  <c r="C11" i="2"/>
  <c r="C137" i="2" s="1"/>
  <c r="C142" i="2" s="1"/>
  <c r="B11" i="2"/>
  <c r="B10" i="2" s="1"/>
  <c r="B9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C10" i="2"/>
  <c r="C9" i="2" s="1"/>
  <c r="D9" i="2"/>
  <c r="D61" i="2" l="1"/>
  <c r="D58" i="2" s="1"/>
  <c r="F55" i="2"/>
  <c r="D52" i="2"/>
  <c r="N58" i="2"/>
  <c r="AD58" i="2"/>
  <c r="H61" i="2"/>
  <c r="H58" i="2" s="1"/>
  <c r="H52" i="2"/>
  <c r="L61" i="2"/>
  <c r="L58" i="2" s="1"/>
  <c r="L52" i="2"/>
  <c r="P61" i="2"/>
  <c r="P58" i="2" s="1"/>
  <c r="P52" i="2"/>
  <c r="T61" i="2"/>
  <c r="T58" i="2" s="1"/>
  <c r="T52" i="2"/>
  <c r="X61" i="2"/>
  <c r="X58" i="2" s="1"/>
  <c r="X52" i="2"/>
  <c r="AB61" i="2"/>
  <c r="AB58" i="2" s="1"/>
  <c r="AB52" i="2"/>
  <c r="B65" i="2"/>
  <c r="E137" i="2"/>
  <c r="E142" i="2" s="1"/>
  <c r="E54" i="2"/>
  <c r="F11" i="2"/>
  <c r="E10" i="2"/>
  <c r="E138" i="2"/>
  <c r="E56" i="2"/>
  <c r="F13" i="2"/>
  <c r="F16" i="2"/>
  <c r="E15" i="2"/>
  <c r="F20" i="2"/>
  <c r="E53" i="2"/>
  <c r="F23" i="2"/>
  <c r="E22" i="2"/>
  <c r="E136" i="2"/>
  <c r="F35" i="2"/>
  <c r="E34" i="2"/>
  <c r="C43" i="2"/>
  <c r="C41" i="2"/>
  <c r="C40" i="2" s="1"/>
  <c r="B53" i="2"/>
  <c r="B55" i="2"/>
  <c r="J60" i="2"/>
  <c r="J58" i="2" s="1"/>
  <c r="N60" i="2"/>
  <c r="R60" i="2"/>
  <c r="R58" i="2" s="1"/>
  <c r="V60" i="2"/>
  <c r="V58" i="2" s="1"/>
  <c r="Z60" i="2"/>
  <c r="Z58" i="2" s="1"/>
  <c r="AD60" i="2"/>
  <c r="D108" i="2"/>
  <c r="D107" i="2" s="1"/>
  <c r="D104" i="2"/>
  <c r="F69" i="2"/>
  <c r="E68" i="2"/>
  <c r="E66" i="2"/>
  <c r="F92" i="2"/>
  <c r="G92" i="2"/>
  <c r="F96" i="2"/>
  <c r="B84" i="2"/>
  <c r="B83" i="2" s="1"/>
  <c r="E95" i="2"/>
  <c r="G96" i="2"/>
  <c r="F112" i="2"/>
  <c r="G112" i="2"/>
  <c r="F134" i="2"/>
  <c r="G11" i="2"/>
  <c r="C55" i="2"/>
  <c r="C61" i="2" s="1"/>
  <c r="G13" i="2"/>
  <c r="G16" i="2"/>
  <c r="G18" i="2"/>
  <c r="G20" i="2"/>
  <c r="C59" i="2"/>
  <c r="C52" i="2"/>
  <c r="G23" i="2"/>
  <c r="G25" i="2"/>
  <c r="G26" i="2"/>
  <c r="I138" i="2"/>
  <c r="I55" i="2"/>
  <c r="K55" i="2"/>
  <c r="K138" i="2"/>
  <c r="K143" i="2" s="1"/>
  <c r="M138" i="2"/>
  <c r="M55" i="2"/>
  <c r="O55" i="2"/>
  <c r="O138" i="2"/>
  <c r="O143" i="2" s="1"/>
  <c r="Q138" i="2"/>
  <c r="Q55" i="2"/>
  <c r="S55" i="2"/>
  <c r="S138" i="2"/>
  <c r="S143" i="2" s="1"/>
  <c r="U138" i="2"/>
  <c r="U55" i="2"/>
  <c r="W55" i="2"/>
  <c r="W138" i="2"/>
  <c r="W143" i="2" s="1"/>
  <c r="Y138" i="2"/>
  <c r="Y55" i="2"/>
  <c r="AA55" i="2"/>
  <c r="AA138" i="2"/>
  <c r="AA143" i="2" s="1"/>
  <c r="AC138" i="2"/>
  <c r="AC55" i="2"/>
  <c r="AE55" i="2"/>
  <c r="AE138" i="2"/>
  <c r="AE143" i="2" s="1"/>
  <c r="G35" i="2"/>
  <c r="G38" i="2"/>
  <c r="G40" i="2"/>
  <c r="G41" i="2"/>
  <c r="G44" i="2"/>
  <c r="G47" i="2"/>
  <c r="G50" i="2"/>
  <c r="B54" i="2"/>
  <c r="F54" i="2"/>
  <c r="F56" i="2"/>
  <c r="D65" i="2"/>
  <c r="G69" i="2"/>
  <c r="C71" i="2"/>
  <c r="E71" i="2"/>
  <c r="G72" i="2"/>
  <c r="G75" i="2"/>
  <c r="E80" i="2"/>
  <c r="E78" i="2"/>
  <c r="C84" i="2"/>
  <c r="C83" i="2" s="1"/>
  <c r="E84" i="2"/>
  <c r="G86" i="2"/>
  <c r="B95" i="2"/>
  <c r="B119" i="2"/>
  <c r="B118" i="2" s="1"/>
  <c r="B115" i="2"/>
  <c r="D119" i="2"/>
  <c r="D118" i="2" s="1"/>
  <c r="D115" i="2"/>
  <c r="F122" i="2"/>
  <c r="G122" i="2"/>
  <c r="B129" i="2"/>
  <c r="F126" i="2"/>
  <c r="E125" i="2"/>
  <c r="G126" i="2"/>
  <c r="C132" i="2"/>
  <c r="E129" i="2"/>
  <c r="I128" i="2"/>
  <c r="I133" i="2"/>
  <c r="I132" i="2" s="1"/>
  <c r="K133" i="2"/>
  <c r="K132" i="2" s="1"/>
  <c r="K128" i="2"/>
  <c r="M128" i="2"/>
  <c r="M133" i="2"/>
  <c r="M132" i="2" s="1"/>
  <c r="O133" i="2"/>
  <c r="O132" i="2" s="1"/>
  <c r="O128" i="2"/>
  <c r="Q128" i="2"/>
  <c r="Q133" i="2"/>
  <c r="Q132" i="2" s="1"/>
  <c r="S133" i="2"/>
  <c r="S132" i="2" s="1"/>
  <c r="S128" i="2"/>
  <c r="U128" i="2"/>
  <c r="U133" i="2"/>
  <c r="U132" i="2" s="1"/>
  <c r="W133" i="2"/>
  <c r="W132" i="2" s="1"/>
  <c r="W128" i="2"/>
  <c r="Y128" i="2"/>
  <c r="Y133" i="2"/>
  <c r="Y132" i="2" s="1"/>
  <c r="AA133" i="2"/>
  <c r="AA132" i="2" s="1"/>
  <c r="AA128" i="2"/>
  <c r="AC128" i="2"/>
  <c r="AC133" i="2"/>
  <c r="AC132" i="2" s="1"/>
  <c r="AE133" i="2"/>
  <c r="AE132" i="2" s="1"/>
  <c r="AE128" i="2"/>
  <c r="G134" i="2"/>
  <c r="K140" i="2"/>
  <c r="O140" i="2"/>
  <c r="S140" i="2"/>
  <c r="W140" i="2"/>
  <c r="AA140" i="2"/>
  <c r="AE140" i="2"/>
  <c r="G12" i="2"/>
  <c r="D138" i="2"/>
  <c r="H138" i="2"/>
  <c r="J138" i="2"/>
  <c r="L138" i="2"/>
  <c r="N138" i="2"/>
  <c r="P138" i="2"/>
  <c r="R138" i="2"/>
  <c r="T138" i="2"/>
  <c r="V138" i="2"/>
  <c r="X138" i="2"/>
  <c r="Z138" i="2"/>
  <c r="AB138" i="2"/>
  <c r="AD138" i="2"/>
  <c r="C54" i="2"/>
  <c r="C60" i="2" s="1"/>
  <c r="E55" i="2"/>
  <c r="G89" i="2"/>
  <c r="G99" i="2"/>
  <c r="E116" i="2"/>
  <c r="D132" i="2"/>
  <c r="K135" i="2"/>
  <c r="O135" i="2"/>
  <c r="S135" i="2"/>
  <c r="W135" i="2"/>
  <c r="AA135" i="2"/>
  <c r="AE135" i="2"/>
  <c r="F130" i="2"/>
  <c r="E61" i="2" l="1"/>
  <c r="G55" i="2"/>
  <c r="AD135" i="2"/>
  <c r="AD143" i="2"/>
  <c r="AD140" i="2" s="1"/>
  <c r="Z135" i="2"/>
  <c r="Z143" i="2"/>
  <c r="Z140" i="2" s="1"/>
  <c r="V135" i="2"/>
  <c r="V143" i="2"/>
  <c r="V140" i="2" s="1"/>
  <c r="R135" i="2"/>
  <c r="R143" i="2"/>
  <c r="R140" i="2" s="1"/>
  <c r="N135" i="2"/>
  <c r="N143" i="2"/>
  <c r="N140" i="2" s="1"/>
  <c r="J135" i="2"/>
  <c r="J143" i="2"/>
  <c r="J140" i="2" s="1"/>
  <c r="D143" i="2"/>
  <c r="D140" i="2" s="1"/>
  <c r="D135" i="2"/>
  <c r="G125" i="2"/>
  <c r="F125" i="2"/>
  <c r="B133" i="2"/>
  <c r="B132" i="2" s="1"/>
  <c r="B128" i="2"/>
  <c r="G80" i="2"/>
  <c r="F80" i="2"/>
  <c r="AE61" i="2"/>
  <c r="AE58" i="2" s="1"/>
  <c r="AE52" i="2"/>
  <c r="AC143" i="2"/>
  <c r="AC140" i="2" s="1"/>
  <c r="AC135" i="2"/>
  <c r="AA61" i="2"/>
  <c r="AA58" i="2" s="1"/>
  <c r="AA52" i="2"/>
  <c r="Y143" i="2"/>
  <c r="Y140" i="2" s="1"/>
  <c r="Y135" i="2"/>
  <c r="W61" i="2"/>
  <c r="W58" i="2" s="1"/>
  <c r="W52" i="2"/>
  <c r="U143" i="2"/>
  <c r="U140" i="2" s="1"/>
  <c r="U135" i="2"/>
  <c r="S61" i="2"/>
  <c r="S58" i="2" s="1"/>
  <c r="S52" i="2"/>
  <c r="Q143" i="2"/>
  <c r="Q140" i="2" s="1"/>
  <c r="Q135" i="2"/>
  <c r="O61" i="2"/>
  <c r="O58" i="2" s="1"/>
  <c r="O52" i="2"/>
  <c r="M143" i="2"/>
  <c r="M140" i="2" s="1"/>
  <c r="M135" i="2"/>
  <c r="K61" i="2"/>
  <c r="K58" i="2" s="1"/>
  <c r="K52" i="2"/>
  <c r="I143" i="2"/>
  <c r="I140" i="2" s="1"/>
  <c r="I135" i="2"/>
  <c r="C138" i="2"/>
  <c r="F84" i="2"/>
  <c r="G68" i="2"/>
  <c r="F68" i="2"/>
  <c r="B59" i="2"/>
  <c r="B136" i="2" s="1"/>
  <c r="B52" i="2"/>
  <c r="F53" i="2"/>
  <c r="G22" i="2"/>
  <c r="F22" i="2"/>
  <c r="E59" i="2"/>
  <c r="G53" i="2"/>
  <c r="E52" i="2"/>
  <c r="G52" i="2" s="1"/>
  <c r="G15" i="2"/>
  <c r="F15" i="2"/>
  <c r="E143" i="2"/>
  <c r="G138" i="2"/>
  <c r="B105" i="2"/>
  <c r="F116" i="2"/>
  <c r="E119" i="2"/>
  <c r="G116" i="2"/>
  <c r="E115" i="2"/>
  <c r="AB143" i="2"/>
  <c r="AB140" i="2" s="1"/>
  <c r="AB135" i="2"/>
  <c r="X143" i="2"/>
  <c r="X140" i="2" s="1"/>
  <c r="X135" i="2"/>
  <c r="T143" i="2"/>
  <c r="T140" i="2" s="1"/>
  <c r="T135" i="2"/>
  <c r="P143" i="2"/>
  <c r="P140" i="2" s="1"/>
  <c r="P135" i="2"/>
  <c r="L143" i="2"/>
  <c r="L140" i="2" s="1"/>
  <c r="L135" i="2"/>
  <c r="H143" i="2"/>
  <c r="H140" i="2" s="1"/>
  <c r="H135" i="2"/>
  <c r="E133" i="2"/>
  <c r="E132" i="2" s="1"/>
  <c r="E128" i="2"/>
  <c r="E83" i="2"/>
  <c r="G84" i="2"/>
  <c r="G78" i="2"/>
  <c r="E77" i="2"/>
  <c r="G77" i="2" s="1"/>
  <c r="F71" i="2"/>
  <c r="G71" i="2"/>
  <c r="B137" i="2"/>
  <c r="B142" i="2" s="1"/>
  <c r="B60" i="2"/>
  <c r="AC61" i="2"/>
  <c r="AC58" i="2" s="1"/>
  <c r="AC52" i="2"/>
  <c r="Y61" i="2"/>
  <c r="Y58" i="2" s="1"/>
  <c r="Y52" i="2"/>
  <c r="U61" i="2"/>
  <c r="U58" i="2" s="1"/>
  <c r="U52" i="2"/>
  <c r="Q61" i="2"/>
  <c r="Q58" i="2" s="1"/>
  <c r="Q52" i="2"/>
  <c r="M61" i="2"/>
  <c r="M58" i="2" s="1"/>
  <c r="M52" i="2"/>
  <c r="I61" i="2"/>
  <c r="I58" i="2" s="1"/>
  <c r="I52" i="2"/>
  <c r="C58" i="2"/>
  <c r="C105" i="2"/>
  <c r="G95" i="2"/>
  <c r="F95" i="2"/>
  <c r="E105" i="2"/>
  <c r="G66" i="2"/>
  <c r="E65" i="2"/>
  <c r="F66" i="2"/>
  <c r="B138" i="2"/>
  <c r="B143" i="2" s="1"/>
  <c r="B61" i="2"/>
  <c r="G34" i="2"/>
  <c r="F34" i="2"/>
  <c r="E141" i="2"/>
  <c r="E140" i="2" s="1"/>
  <c r="E135" i="2"/>
  <c r="G56" i="2"/>
  <c r="E139" i="2"/>
  <c r="G10" i="2"/>
  <c r="F10" i="2"/>
  <c r="E9" i="2"/>
  <c r="E60" i="2"/>
  <c r="G54" i="2"/>
  <c r="F52" i="2"/>
  <c r="F140" i="2" l="1"/>
  <c r="G65" i="2"/>
  <c r="F65" i="2"/>
  <c r="E108" i="2"/>
  <c r="G105" i="2"/>
  <c r="E104" i="2"/>
  <c r="F83" i="2"/>
  <c r="G83" i="2"/>
  <c r="F132" i="2"/>
  <c r="G132" i="2"/>
  <c r="G143" i="2"/>
  <c r="F143" i="2"/>
  <c r="B135" i="2"/>
  <c r="F135" i="2" s="1"/>
  <c r="B141" i="2"/>
  <c r="B140" i="2" s="1"/>
  <c r="G60" i="2"/>
  <c r="F60" i="2"/>
  <c r="E144" i="2"/>
  <c r="F139" i="2"/>
  <c r="G139" i="2"/>
  <c r="B58" i="2"/>
  <c r="C104" i="2"/>
  <c r="C108" i="2"/>
  <c r="C107" i="2" s="1"/>
  <c r="F128" i="2"/>
  <c r="G128" i="2"/>
  <c r="F115" i="2"/>
  <c r="G115" i="2"/>
  <c r="F119" i="2"/>
  <c r="G119" i="2"/>
  <c r="E118" i="2"/>
  <c r="B108" i="2"/>
  <c r="B107" i="2" s="1"/>
  <c r="B104" i="2"/>
  <c r="F104" i="2" s="1"/>
  <c r="F105" i="2"/>
  <c r="F138" i="2"/>
  <c r="G59" i="2"/>
  <c r="F59" i="2"/>
  <c r="C143" i="2"/>
  <c r="C140" i="2" s="1"/>
  <c r="G140" i="2" s="1"/>
  <c r="C135" i="2"/>
  <c r="G135" i="2" s="1"/>
  <c r="G61" i="2"/>
  <c r="E58" i="2"/>
  <c r="F61" i="2"/>
  <c r="G58" i="2" l="1"/>
  <c r="F58" i="2"/>
  <c r="F118" i="2"/>
  <c r="G118" i="2"/>
  <c r="G144" i="2"/>
  <c r="F144" i="2"/>
  <c r="G104" i="2"/>
  <c r="F108" i="2"/>
  <c r="G108" i="2"/>
  <c r="E107" i="2"/>
  <c r="F107" i="2" l="1"/>
  <c r="G107" i="2"/>
</calcChain>
</file>

<file path=xl/comments1.xml><?xml version="1.0" encoding="utf-8"?>
<comments xmlns="http://schemas.openxmlformats.org/spreadsheetml/2006/main">
  <authors>
    <author>Автор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81,40</t>
        </r>
      </text>
    </comment>
  </commentList>
</comments>
</file>

<file path=xl/sharedStrings.xml><?xml version="1.0" encoding="utf-8"?>
<sst xmlns="http://schemas.openxmlformats.org/spreadsheetml/2006/main" count="190" uniqueCount="79">
  <si>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</si>
  <si>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</si>
  <si>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</si>
  <si>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</si>
  <si>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</si>
  <si>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</si>
  <si>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</si>
  <si>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</si>
  <si>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</si>
  <si>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</si>
  <si>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</si>
  <si>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</si>
  <si>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</si>
  <si>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</si>
  <si>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</si>
  <si>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</si>
  <si>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</si>
  <si>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</si>
  <si>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</si>
  <si>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</si>
  <si>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</si>
  <si>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</si>
  <si>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</si>
  <si>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</si>
  <si>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</si>
  <si>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</si>
  <si>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</si>
  <si>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</si>
  <si>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</si>
  <si>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</si>
  <si>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</si>
  <si>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</si>
  <si>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</si>
  <si>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</si>
  <si>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</si>
  <si>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</si>
  <si>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</si>
  <si>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</si>
  <si>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</si>
  <si>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</si>
  <si>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</si>
  <si>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</si>
  <si>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</si>
  <si>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</si>
  <si>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</si>
  <si>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</si>
  <si>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</si>
  <si>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</si>
  <si>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</si>
  <si>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</si>
  <si>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2.1.2.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</si>
  <si>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 xml:space="preserve">бюджет города Когалыма </t>
  </si>
  <si>
    <t>2.1.3.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 вещества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</si>
  <si>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</si>
  <si>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</si>
  <si>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</si>
  <si>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</si>
  <si>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</si>
  <si>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</si>
  <si>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</si>
  <si>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</si>
  <si>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</si>
  <si>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</si>
  <si>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</si>
  <si>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</si>
  <si>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</si>
  <si>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</si>
  <si>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</si>
  <si>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</si>
  <si>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</si>
  <si>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</si>
  <si>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</si>
  <si>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</si>
  <si>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</si>
  <si>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</si>
  <si>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</si>
  <si>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ФИО</t>
  </si>
  <si>
    <t>(подпись)</t>
  </si>
  <si>
    <t>Исполнитель: 
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</si>
</sst>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</cellStyleXfs>
  <cellXfs count="6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top" wrapText="1"/>
    </xf>
    <xf numFmtId="166" fontId="5" fillId="0" borderId="9" xfId="3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2" applyFont="1" applyBorder="1" applyAlignment="1">
      <alignment horizontal="justify" wrapText="1"/>
    </xf>
    <xf numFmtId="166" fontId="5" fillId="0" borderId="9" xfId="3" applyFont="1" applyFill="1" applyBorder="1"/>
    <xf numFmtId="166" fontId="7" fillId="0" borderId="9" xfId="3" applyFont="1" applyFill="1" applyBorder="1"/>
    <xf numFmtId="0" fontId="7" fillId="0" borderId="9" xfId="0" applyFont="1" applyBorder="1"/>
    <xf numFmtId="4" fontId="5" fillId="0" borderId="9" xfId="2" applyNumberFormat="1" applyFont="1" applyBorder="1" applyAlignment="1">
      <alignment horizontal="left" wrapText="1"/>
    </xf>
    <xf numFmtId="4" fontId="8" fillId="0" borderId="9" xfId="2" applyNumberFormat="1" applyFont="1" applyBorder="1" applyAlignment="1">
      <alignment horizontal="left" wrapText="1"/>
    </xf>
    <xf numFmtId="166" fontId="7" fillId="0" borderId="9" xfId="0" applyNumberFormat="1" applyFont="1" applyBorder="1"/>
    <xf numFmtId="4" fontId="5" fillId="2" borderId="9" xfId="2" applyNumberFormat="1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justify" wrapText="1"/>
    </xf>
    <xf numFmtId="0" fontId="0" fillId="0" borderId="9" xfId="0" applyBorder="1"/>
    <xf numFmtId="0" fontId="2" fillId="3" borderId="9" xfId="2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wrapText="1"/>
    </xf>
    <xf numFmtId="0" fontId="5" fillId="0" borderId="9" xfId="2" applyFont="1" applyBorder="1" applyAlignment="1">
      <alignment wrapText="1"/>
    </xf>
    <xf numFmtId="166" fontId="9" fillId="0" borderId="9" xfId="3" applyFont="1" applyFill="1" applyBorder="1"/>
    <xf numFmtId="0" fontId="5" fillId="0" borderId="9" xfId="2" applyFont="1" applyBorder="1" applyAlignment="1">
      <alignment horizontal="left" wrapText="1"/>
    </xf>
    <xf numFmtId="0" fontId="10" fillId="0" borderId="0" xfId="0" applyFont="1"/>
    <xf numFmtId="0" fontId="2" fillId="4" borderId="9" xfId="2" applyFont="1" applyFill="1" applyBorder="1" applyAlignment="1">
      <alignment horizontal="left" vertical="top" wrapText="1"/>
    </xf>
    <xf numFmtId="0" fontId="9" fillId="0" borderId="9" xfId="0" applyFont="1" applyBorder="1"/>
    <xf numFmtId="0" fontId="2" fillId="0" borderId="9" xfId="2" applyFont="1" applyBorder="1" applyAlignment="1">
      <alignment horizontal="justify" vertical="top" wrapText="1"/>
    </xf>
    <xf numFmtId="0" fontId="5" fillId="0" borderId="9" xfId="2" applyFont="1" applyBorder="1" applyAlignment="1">
      <alignment horizontal="left" vertical="top" wrapText="1"/>
    </xf>
    <xf numFmtId="0" fontId="0" fillId="5" borderId="0" xfId="0" applyFill="1"/>
    <xf numFmtId="0" fontId="2" fillId="0" borderId="9" xfId="2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2" borderId="9" xfId="2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0" fontId="11" fillId="0" borderId="0" xfId="0" applyFont="1"/>
    <xf numFmtId="0" fontId="7" fillId="0" borderId="0" xfId="0" applyFont="1"/>
    <xf numFmtId="166" fontId="0" fillId="0" borderId="0" xfId="0" applyNumberForma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0"/>
  <sheetViews>
    <sheetView tabSelected="1" zoomScale="60" zoomScaleNormal="60" workbookViewId="0">
      <pane xSplit="1" ySplit="6" topLeftCell="B118" activePane="bottomRight" state="frozen"/>
      <selection pane="topRight" activeCell="B1" sqref="B1"/>
      <selection pane="bottomLeft" activeCell="A7" sqref="A7"/>
      <selection pane="bottomRight" activeCell="J124" sqref="J124"/>
    </sheetView>
  </sheetViews>
  <sheetFormatPr defaultRowHeight="15" x14ac:dyDescent="0.25"/>
  <cols>
    <col min="1" max="1" width="46.140625" style="55" customWidth="1"/>
    <col min="2" max="2" width="18.7109375" bestFit="1" customWidth="1"/>
    <col min="3" max="3" width="15.42578125" bestFit="1" customWidth="1"/>
    <col min="4" max="4" width="21" customWidth="1"/>
    <col min="5" max="5" width="15.42578125" bestFit="1" customWidth="1"/>
    <col min="6" max="6" width="16.5703125" bestFit="1" customWidth="1"/>
    <col min="7" max="7" width="13.42578125" bestFit="1" customWidth="1"/>
    <col min="8" max="8" width="15.5703125" bestFit="1" customWidth="1"/>
    <col min="9" max="9" width="19.140625" customWidth="1"/>
    <col min="10" max="10" width="17.28515625" bestFit="1" customWidth="1"/>
    <col min="11" max="11" width="13.5703125" bestFit="1" customWidth="1"/>
    <col min="12" max="12" width="15.5703125" bestFit="1" customWidth="1"/>
    <col min="13" max="13" width="13.5703125" bestFit="1" customWidth="1"/>
    <col min="14" max="14" width="17.28515625" bestFit="1" customWidth="1"/>
    <col min="15" max="15" width="13.5703125" bestFit="1" customWidth="1"/>
    <col min="16" max="16" width="17.28515625" bestFit="1" customWidth="1"/>
    <col min="17" max="17" width="13.5703125" bestFit="1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</cols>
  <sheetData>
    <row r="1" spans="1:3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2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2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2" ht="56.25" x14ac:dyDescent="0.25">
      <c r="A5" s="14"/>
      <c r="B5" s="15">
        <v>2024</v>
      </c>
      <c r="C5" s="16">
        <v>45292</v>
      </c>
      <c r="D5" s="16">
        <v>45292</v>
      </c>
      <c r="E5" s="16">
        <v>45292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2" ht="18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  <c r="AD6" s="19">
        <v>30</v>
      </c>
      <c r="AE6" s="19">
        <v>31</v>
      </c>
      <c r="AF6" s="20">
        <v>32</v>
      </c>
    </row>
    <row r="7" spans="1:32" ht="37.5" x14ac:dyDescent="0.25">
      <c r="A7" s="21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8.75" x14ac:dyDescent="0.25">
      <c r="A8" s="22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56.25" customHeight="1" x14ac:dyDescent="0.25">
      <c r="A9" s="23" t="s">
        <v>27</v>
      </c>
      <c r="B9" s="24">
        <f>B10</f>
        <v>645.1</v>
      </c>
      <c r="C9" s="24">
        <f t="shared" ref="C9:E9" si="0">C10</f>
        <v>0</v>
      </c>
      <c r="D9" s="24">
        <f t="shared" si="0"/>
        <v>0</v>
      </c>
      <c r="E9" s="24">
        <f t="shared" si="0"/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2" ht="18.75" x14ac:dyDescent="0.3">
      <c r="A10" s="26" t="s">
        <v>28</v>
      </c>
      <c r="B10" s="27">
        <f>B12+B11</f>
        <v>645.1</v>
      </c>
      <c r="C10" s="27">
        <f t="shared" ref="C10:E10" si="1">C12+C11</f>
        <v>0</v>
      </c>
      <c r="D10" s="27"/>
      <c r="E10" s="27">
        <f t="shared" si="1"/>
        <v>0</v>
      </c>
      <c r="F10" s="28">
        <f>E10/B10*100</f>
        <v>0</v>
      </c>
      <c r="G10" s="28" t="e">
        <f>E10/C10*100</f>
        <v>#DIV/0!</v>
      </c>
      <c r="H10" s="27">
        <f>H11+H12</f>
        <v>0</v>
      </c>
      <c r="I10" s="27">
        <f t="shared" ref="I10:AE10" si="2">I11+I12</f>
        <v>0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 t="shared" si="2"/>
        <v>0</v>
      </c>
      <c r="N10" s="27">
        <f t="shared" si="2"/>
        <v>161.28</v>
      </c>
      <c r="O10" s="27">
        <f t="shared" si="2"/>
        <v>0</v>
      </c>
      <c r="P10" s="27">
        <f t="shared" si="2"/>
        <v>0</v>
      </c>
      <c r="Q10" s="27">
        <f t="shared" si="2"/>
        <v>0</v>
      </c>
      <c r="R10" s="27">
        <f t="shared" si="2"/>
        <v>0</v>
      </c>
      <c r="S10" s="27">
        <f t="shared" si="2"/>
        <v>0</v>
      </c>
      <c r="T10" s="27">
        <f t="shared" si="2"/>
        <v>161.28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27">
        <f t="shared" si="2"/>
        <v>161.27000000000001</v>
      </c>
      <c r="AA10" s="27">
        <f t="shared" si="2"/>
        <v>0</v>
      </c>
      <c r="AB10" s="27">
        <f t="shared" si="2"/>
        <v>0</v>
      </c>
      <c r="AC10" s="27">
        <f t="shared" si="2"/>
        <v>0</v>
      </c>
      <c r="AD10" s="27">
        <f t="shared" si="2"/>
        <v>161.27000000000001</v>
      </c>
      <c r="AE10" s="27">
        <f t="shared" si="2"/>
        <v>0</v>
      </c>
      <c r="AF10" s="29"/>
    </row>
    <row r="11" spans="1:32" ht="18.75" x14ac:dyDescent="0.3">
      <c r="A11" s="26" t="s">
        <v>29</v>
      </c>
      <c r="B11" s="27">
        <f>H11+J11+L11+N11+P11+R11+T11+V11+X11+Z11+AB11+AD11</f>
        <v>152.29999999999998</v>
      </c>
      <c r="C11" s="27">
        <f>H11</f>
        <v>0</v>
      </c>
      <c r="D11" s="27"/>
      <c r="E11" s="27">
        <f t="shared" ref="E11:E13" si="3">K11+M11+O11+Q11+S11+U11+W11+Y11+AA11+AC11+AE11+AG11</f>
        <v>0</v>
      </c>
      <c r="F11" s="28">
        <f t="shared" ref="F11:F13" si="4">E11/B11*100</f>
        <v>0</v>
      </c>
      <c r="G11" s="28" t="e">
        <f t="shared" ref="G11:G13" si="5">E11/C11*100</f>
        <v>#DIV/0!</v>
      </c>
      <c r="H11" s="27"/>
      <c r="I11" s="27"/>
      <c r="J11" s="27"/>
      <c r="K11" s="27"/>
      <c r="L11" s="27"/>
      <c r="M11" s="27"/>
      <c r="N11" s="27">
        <v>38.08</v>
      </c>
      <c r="O11" s="27"/>
      <c r="P11" s="27"/>
      <c r="Q11" s="27"/>
      <c r="R11" s="27"/>
      <c r="S11" s="27"/>
      <c r="T11" s="27">
        <v>38.08</v>
      </c>
      <c r="U11" s="27"/>
      <c r="V11" s="27"/>
      <c r="W11" s="27"/>
      <c r="X11" s="27"/>
      <c r="Y11" s="27"/>
      <c r="Z11" s="27">
        <v>38.07</v>
      </c>
      <c r="AA11" s="27"/>
      <c r="AB11" s="27"/>
      <c r="AC11" s="27"/>
      <c r="AD11" s="27">
        <v>38.07</v>
      </c>
      <c r="AE11" s="27"/>
      <c r="AF11" s="29"/>
    </row>
    <row r="12" spans="1:32" ht="18.75" x14ac:dyDescent="0.3">
      <c r="A12" s="30" t="s">
        <v>30</v>
      </c>
      <c r="B12" s="27">
        <f>H12+J12+L12+N12+P12+R12+T12+V12+X12+Z12+AB12+AD12</f>
        <v>492.8</v>
      </c>
      <c r="C12" s="27">
        <f>H12</f>
        <v>0</v>
      </c>
      <c r="D12" s="27"/>
      <c r="E12" s="27">
        <f t="shared" si="3"/>
        <v>0</v>
      </c>
      <c r="F12" s="28">
        <f t="shared" si="4"/>
        <v>0</v>
      </c>
      <c r="G12" s="28" t="e">
        <f t="shared" si="5"/>
        <v>#DIV/0!</v>
      </c>
      <c r="H12" s="28"/>
      <c r="I12" s="28"/>
      <c r="J12" s="28"/>
      <c r="K12" s="28"/>
      <c r="L12" s="28"/>
      <c r="M12" s="28"/>
      <c r="N12" s="27">
        <v>123.2</v>
      </c>
      <c r="O12" s="27"/>
      <c r="P12" s="27"/>
      <c r="Q12" s="27"/>
      <c r="R12" s="27"/>
      <c r="S12" s="27"/>
      <c r="T12" s="27">
        <v>123.2</v>
      </c>
      <c r="U12" s="27"/>
      <c r="V12" s="27"/>
      <c r="W12" s="27"/>
      <c r="X12" s="27"/>
      <c r="Y12" s="27"/>
      <c r="Z12" s="27">
        <v>123.2</v>
      </c>
      <c r="AA12" s="27"/>
      <c r="AB12" s="27"/>
      <c r="AC12" s="27"/>
      <c r="AD12" s="27">
        <v>123.2</v>
      </c>
      <c r="AE12" s="28"/>
      <c r="AF12" s="29"/>
    </row>
    <row r="13" spans="1:32" ht="37.5" x14ac:dyDescent="0.3">
      <c r="A13" s="31" t="s">
        <v>31</v>
      </c>
      <c r="B13" s="27">
        <f>H13+J13+L13+N13+P13+R13+T13+V13+X13+Z13+AB13+AD13</f>
        <v>65.319999999999993</v>
      </c>
      <c r="C13" s="27">
        <f>H13</f>
        <v>0</v>
      </c>
      <c r="D13" s="27"/>
      <c r="E13" s="27">
        <f t="shared" si="3"/>
        <v>0</v>
      </c>
      <c r="F13" s="28">
        <f t="shared" si="4"/>
        <v>0</v>
      </c>
      <c r="G13" s="28" t="e">
        <f t="shared" si="5"/>
        <v>#DIV/0!</v>
      </c>
      <c r="H13" s="28"/>
      <c r="I13" s="28"/>
      <c r="J13" s="28"/>
      <c r="K13" s="28"/>
      <c r="L13" s="28"/>
      <c r="M13" s="28"/>
      <c r="N13" s="27">
        <v>16.329999999999998</v>
      </c>
      <c r="O13" s="27"/>
      <c r="P13" s="27"/>
      <c r="Q13" s="27"/>
      <c r="R13" s="27"/>
      <c r="S13" s="27"/>
      <c r="T13" s="27">
        <v>16.329999999999998</v>
      </c>
      <c r="U13" s="27"/>
      <c r="V13" s="27"/>
      <c r="W13" s="27"/>
      <c r="X13" s="27"/>
      <c r="Y13" s="27"/>
      <c r="Z13" s="27">
        <v>16.329999999999998</v>
      </c>
      <c r="AA13" s="27"/>
      <c r="AB13" s="27"/>
      <c r="AC13" s="27"/>
      <c r="AD13" s="27">
        <v>16.329999999999998</v>
      </c>
      <c r="AE13" s="28"/>
      <c r="AF13" s="29"/>
    </row>
    <row r="14" spans="1:32" ht="93.75" x14ac:dyDescent="0.3">
      <c r="A14" s="23" t="s">
        <v>32</v>
      </c>
      <c r="B14" s="32"/>
      <c r="C14" s="32"/>
      <c r="D14" s="32"/>
      <c r="E14" s="32"/>
      <c r="F14" s="28"/>
      <c r="G14" s="2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29"/>
    </row>
    <row r="15" spans="1:32" ht="18.75" x14ac:dyDescent="0.3">
      <c r="A15" s="26" t="s">
        <v>28</v>
      </c>
      <c r="B15" s="32">
        <f>B16</f>
        <v>9983.5</v>
      </c>
      <c r="C15" s="32">
        <f t="shared" ref="C15:E15" si="6">C16</f>
        <v>758.66</v>
      </c>
      <c r="D15" s="32"/>
      <c r="E15" s="32">
        <f t="shared" si="6"/>
        <v>0</v>
      </c>
      <c r="F15" s="28">
        <f t="shared" ref="F15:F16" si="7">E15/B15*100</f>
        <v>0</v>
      </c>
      <c r="G15" s="28">
        <f t="shared" ref="G15:G16" si="8">E15/C15*100</f>
        <v>0</v>
      </c>
      <c r="H15" s="32">
        <f>H16</f>
        <v>758.66</v>
      </c>
      <c r="I15" s="32">
        <f t="shared" ref="I15:AE15" si="9">I16</f>
        <v>733.85</v>
      </c>
      <c r="J15" s="32">
        <f t="shared" si="9"/>
        <v>838.79</v>
      </c>
      <c r="K15" s="32">
        <f t="shared" si="9"/>
        <v>0</v>
      </c>
      <c r="L15" s="32">
        <f t="shared" si="9"/>
        <v>838.59</v>
      </c>
      <c r="M15" s="32">
        <f t="shared" si="9"/>
        <v>0</v>
      </c>
      <c r="N15" s="32">
        <f t="shared" si="9"/>
        <v>838.59</v>
      </c>
      <c r="O15" s="32">
        <f t="shared" si="9"/>
        <v>0</v>
      </c>
      <c r="P15" s="32">
        <f t="shared" si="9"/>
        <v>838.59</v>
      </c>
      <c r="Q15" s="32">
        <f t="shared" si="9"/>
        <v>0</v>
      </c>
      <c r="R15" s="32">
        <f t="shared" si="9"/>
        <v>838.59</v>
      </c>
      <c r="S15" s="32">
        <f t="shared" si="9"/>
        <v>0</v>
      </c>
      <c r="T15" s="32">
        <f t="shared" si="9"/>
        <v>838.59</v>
      </c>
      <c r="U15" s="32">
        <f t="shared" si="9"/>
        <v>0</v>
      </c>
      <c r="V15" s="32">
        <f t="shared" si="9"/>
        <v>838.59</v>
      </c>
      <c r="W15" s="32">
        <f t="shared" si="9"/>
        <v>0</v>
      </c>
      <c r="X15" s="32">
        <f t="shared" si="9"/>
        <v>838.59</v>
      </c>
      <c r="Y15" s="32">
        <f t="shared" si="9"/>
        <v>0</v>
      </c>
      <c r="Z15" s="32">
        <f t="shared" si="9"/>
        <v>838.59</v>
      </c>
      <c r="AA15" s="32">
        <f t="shared" si="9"/>
        <v>0</v>
      </c>
      <c r="AB15" s="32">
        <f t="shared" si="9"/>
        <v>838.58</v>
      </c>
      <c r="AC15" s="32">
        <f t="shared" si="9"/>
        <v>0</v>
      </c>
      <c r="AD15" s="32">
        <f t="shared" si="9"/>
        <v>838.75</v>
      </c>
      <c r="AE15" s="32">
        <f t="shared" si="9"/>
        <v>0</v>
      </c>
      <c r="AF15" s="29"/>
    </row>
    <row r="16" spans="1:32" ht="18.75" x14ac:dyDescent="0.3">
      <c r="A16" s="30" t="s">
        <v>30</v>
      </c>
      <c r="B16" s="27">
        <f>H16+J16+L16+N16+P16+R16+T16+V16+X16+Z16+AB16+AD16</f>
        <v>9983.5</v>
      </c>
      <c r="C16" s="27">
        <f>H16</f>
        <v>758.66</v>
      </c>
      <c r="D16" s="27"/>
      <c r="E16" s="27">
        <f t="shared" ref="E16" si="10">K16+M16+O16+Q16+S16+U16+W16+Y16+AA16+AC16+AE16+AG16</f>
        <v>0</v>
      </c>
      <c r="F16" s="28">
        <f t="shared" si="7"/>
        <v>0</v>
      </c>
      <c r="G16" s="28">
        <f t="shared" si="8"/>
        <v>0</v>
      </c>
      <c r="H16" s="32">
        <v>758.66</v>
      </c>
      <c r="I16" s="32">
        <v>733.85</v>
      </c>
      <c r="J16" s="32">
        <v>838.79</v>
      </c>
      <c r="K16" s="32"/>
      <c r="L16" s="32">
        <v>838.59</v>
      </c>
      <c r="M16" s="32"/>
      <c r="N16" s="32">
        <v>838.59</v>
      </c>
      <c r="O16" s="32"/>
      <c r="P16" s="32">
        <v>838.59</v>
      </c>
      <c r="Q16" s="32"/>
      <c r="R16" s="32">
        <v>838.59</v>
      </c>
      <c r="S16" s="32"/>
      <c r="T16" s="32">
        <v>838.59</v>
      </c>
      <c r="U16" s="32"/>
      <c r="V16" s="32">
        <v>838.59</v>
      </c>
      <c r="W16" s="32"/>
      <c r="X16" s="32">
        <v>838.59</v>
      </c>
      <c r="Y16" s="32"/>
      <c r="Z16" s="32">
        <v>838.59</v>
      </c>
      <c r="AA16" s="32"/>
      <c r="AB16" s="32">
        <v>838.58</v>
      </c>
      <c r="AC16" s="32"/>
      <c r="AD16" s="32">
        <v>838.75</v>
      </c>
      <c r="AE16" s="32"/>
      <c r="AF16" s="29"/>
    </row>
    <row r="17" spans="1:32" ht="168.75" x14ac:dyDescent="0.3">
      <c r="A17" s="33" t="s">
        <v>33</v>
      </c>
      <c r="B17" s="32"/>
      <c r="C17" s="32"/>
      <c r="D17" s="32"/>
      <c r="E17" s="32"/>
      <c r="F17" s="28"/>
      <c r="G17" s="2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9"/>
    </row>
    <row r="18" spans="1:32" ht="18.75" x14ac:dyDescent="0.3">
      <c r="A18" s="26" t="s">
        <v>28</v>
      </c>
      <c r="B18" s="32">
        <f>B19+B20</f>
        <v>2421.1</v>
      </c>
      <c r="C18" s="32">
        <f t="shared" ref="C18:E18" si="11">C19+C20</f>
        <v>351.32</v>
      </c>
      <c r="D18" s="32">
        <f t="shared" si="11"/>
        <v>0</v>
      </c>
      <c r="E18" s="32">
        <f t="shared" si="11"/>
        <v>0</v>
      </c>
      <c r="F18" s="28">
        <f t="shared" ref="F18:F20" si="12">E18/B18*100</f>
        <v>0</v>
      </c>
      <c r="G18" s="28">
        <f t="shared" ref="G18:G20" si="13">E18/C18*100</f>
        <v>0</v>
      </c>
      <c r="H18" s="32">
        <f t="shared" ref="H18:AE18" si="14">H19+H20</f>
        <v>351.32</v>
      </c>
      <c r="I18" s="32">
        <f t="shared" si="14"/>
        <v>367.61</v>
      </c>
      <c r="J18" s="32">
        <f t="shared" si="14"/>
        <v>195.67</v>
      </c>
      <c r="K18" s="32">
        <f t="shared" si="14"/>
        <v>0</v>
      </c>
      <c r="L18" s="32">
        <f t="shared" si="14"/>
        <v>203.56</v>
      </c>
      <c r="M18" s="32">
        <f t="shared" si="14"/>
        <v>0</v>
      </c>
      <c r="N18" s="32">
        <f t="shared" si="14"/>
        <v>291.66000000000003</v>
      </c>
      <c r="O18" s="32">
        <f t="shared" si="14"/>
        <v>0</v>
      </c>
      <c r="P18" s="32">
        <f t="shared" si="14"/>
        <v>171.6</v>
      </c>
      <c r="Q18" s="32">
        <f t="shared" si="14"/>
        <v>0</v>
      </c>
      <c r="R18" s="32">
        <f t="shared" si="14"/>
        <v>150.26</v>
      </c>
      <c r="S18" s="32">
        <f t="shared" si="14"/>
        <v>0</v>
      </c>
      <c r="T18" s="32">
        <f t="shared" si="14"/>
        <v>247.96</v>
      </c>
      <c r="U18" s="32">
        <f t="shared" si="14"/>
        <v>0</v>
      </c>
      <c r="V18" s="32">
        <f t="shared" si="14"/>
        <v>171.6</v>
      </c>
      <c r="W18" s="32">
        <f t="shared" si="14"/>
        <v>0</v>
      </c>
      <c r="X18" s="32">
        <f t="shared" si="14"/>
        <v>150.26</v>
      </c>
      <c r="Y18" s="32">
        <f t="shared" si="14"/>
        <v>0</v>
      </c>
      <c r="Z18" s="32">
        <f t="shared" si="14"/>
        <v>234.16000000000003</v>
      </c>
      <c r="AA18" s="32">
        <f t="shared" si="14"/>
        <v>0</v>
      </c>
      <c r="AB18" s="32">
        <f t="shared" si="14"/>
        <v>171.61</v>
      </c>
      <c r="AC18" s="32">
        <f t="shared" si="14"/>
        <v>0</v>
      </c>
      <c r="AD18" s="32">
        <f t="shared" si="14"/>
        <v>81.44</v>
      </c>
      <c r="AE18" s="32">
        <f t="shared" si="14"/>
        <v>0</v>
      </c>
      <c r="AF18" s="29"/>
    </row>
    <row r="19" spans="1:32" ht="18.75" x14ac:dyDescent="0.3">
      <c r="A19" s="26" t="s">
        <v>29</v>
      </c>
      <c r="B19" s="27">
        <f t="shared" ref="B19" si="15">H19+J19+L19+N19+P19+R19+T19+V19+X19+Z19+AB19+AD19</f>
        <v>2346.9</v>
      </c>
      <c r="C19" s="27">
        <f>H19</f>
        <v>343.77</v>
      </c>
      <c r="D19" s="27"/>
      <c r="E19" s="27">
        <f t="shared" ref="E19:E20" si="16">K19+M19+O19+Q19+S19+U19+W19+Y19+AA19+AC19+AE19+AG19</f>
        <v>0</v>
      </c>
      <c r="F19" s="28">
        <f t="shared" si="12"/>
        <v>0</v>
      </c>
      <c r="G19" s="28">
        <f t="shared" si="13"/>
        <v>0</v>
      </c>
      <c r="H19" s="32">
        <v>343.77</v>
      </c>
      <c r="I19" s="32">
        <v>360.11</v>
      </c>
      <c r="J19" s="32">
        <v>195.67</v>
      </c>
      <c r="K19" s="32"/>
      <c r="L19" s="32">
        <v>203.56</v>
      </c>
      <c r="M19" s="32"/>
      <c r="N19" s="32">
        <v>234.11</v>
      </c>
      <c r="O19" s="32"/>
      <c r="P19" s="32">
        <v>171.6</v>
      </c>
      <c r="Q19" s="32"/>
      <c r="R19" s="32">
        <v>150.26</v>
      </c>
      <c r="S19" s="32"/>
      <c r="T19" s="32">
        <v>242.41</v>
      </c>
      <c r="U19" s="32"/>
      <c r="V19" s="32">
        <v>171.6</v>
      </c>
      <c r="W19" s="32"/>
      <c r="X19" s="32">
        <v>150.26</v>
      </c>
      <c r="Y19" s="32"/>
      <c r="Z19" s="32">
        <v>230.61</v>
      </c>
      <c r="AA19" s="32"/>
      <c r="AB19" s="32">
        <v>171.61</v>
      </c>
      <c r="AC19" s="32"/>
      <c r="AD19" s="32">
        <v>81.44</v>
      </c>
      <c r="AE19" s="32"/>
      <c r="AF19" s="29"/>
    </row>
    <row r="20" spans="1:32" ht="18.75" x14ac:dyDescent="0.3">
      <c r="A20" s="30" t="s">
        <v>30</v>
      </c>
      <c r="B20" s="27">
        <f>H20+J20+L20+N20+P20+R20+T20+V20+X20+Z20+AB20+AD20</f>
        <v>74.199999999999989</v>
      </c>
      <c r="C20" s="27">
        <f>H20</f>
        <v>7.55</v>
      </c>
      <c r="D20" s="27"/>
      <c r="E20" s="27">
        <f t="shared" si="16"/>
        <v>0</v>
      </c>
      <c r="F20" s="28">
        <f t="shared" si="12"/>
        <v>0</v>
      </c>
      <c r="G20" s="28">
        <f t="shared" si="13"/>
        <v>0</v>
      </c>
      <c r="H20" s="32">
        <v>7.55</v>
      </c>
      <c r="I20" s="32">
        <v>7.5</v>
      </c>
      <c r="J20" s="32"/>
      <c r="K20" s="32"/>
      <c r="L20" s="32"/>
      <c r="M20" s="32"/>
      <c r="N20" s="32">
        <v>57.55</v>
      </c>
      <c r="O20" s="32"/>
      <c r="P20" s="32"/>
      <c r="Q20" s="32"/>
      <c r="R20" s="32"/>
      <c r="S20" s="32"/>
      <c r="T20" s="32">
        <v>5.55</v>
      </c>
      <c r="U20" s="32"/>
      <c r="V20" s="32"/>
      <c r="W20" s="32"/>
      <c r="X20" s="32"/>
      <c r="Y20" s="32"/>
      <c r="Z20" s="32">
        <v>3.55</v>
      </c>
      <c r="AA20" s="32"/>
      <c r="AB20" s="32"/>
      <c r="AC20" s="32"/>
      <c r="AD20" s="32"/>
      <c r="AE20" s="32"/>
      <c r="AF20" s="29"/>
    </row>
    <row r="21" spans="1:32" ht="112.5" x14ac:dyDescent="0.3">
      <c r="A21" s="33" t="s">
        <v>34</v>
      </c>
      <c r="B21" s="32"/>
      <c r="C21" s="32"/>
      <c r="D21" s="32"/>
      <c r="E21" s="32"/>
      <c r="F21" s="28"/>
      <c r="G21" s="2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9"/>
    </row>
    <row r="22" spans="1:32" ht="18.75" x14ac:dyDescent="0.3">
      <c r="A22" s="26" t="s">
        <v>28</v>
      </c>
      <c r="B22" s="32">
        <f>B23</f>
        <v>2.8</v>
      </c>
      <c r="C22" s="32">
        <f t="shared" ref="C22:E22" si="17">C23</f>
        <v>0</v>
      </c>
      <c r="D22" s="32"/>
      <c r="E22" s="32">
        <f t="shared" si="17"/>
        <v>0</v>
      </c>
      <c r="F22" s="28">
        <f t="shared" ref="F22:F23" si="18">E22/B22*100</f>
        <v>0</v>
      </c>
      <c r="G22" s="28" t="e">
        <f t="shared" ref="G22:G23" si="19">E22/C22*100</f>
        <v>#DIV/0!</v>
      </c>
      <c r="H22" s="32">
        <f>H23</f>
        <v>0</v>
      </c>
      <c r="I22" s="32">
        <f t="shared" ref="I22:AE22" si="20">I23</f>
        <v>0</v>
      </c>
      <c r="J22" s="32">
        <f t="shared" si="20"/>
        <v>0</v>
      </c>
      <c r="K22" s="32">
        <f t="shared" si="20"/>
        <v>0</v>
      </c>
      <c r="L22" s="32">
        <f t="shared" si="20"/>
        <v>0</v>
      </c>
      <c r="M22" s="32">
        <f t="shared" si="20"/>
        <v>0</v>
      </c>
      <c r="N22" s="32">
        <f t="shared" si="20"/>
        <v>0</v>
      </c>
      <c r="O22" s="32">
        <f t="shared" si="20"/>
        <v>0</v>
      </c>
      <c r="P22" s="32">
        <f t="shared" si="20"/>
        <v>2.8</v>
      </c>
      <c r="Q22" s="32">
        <f t="shared" si="20"/>
        <v>0</v>
      </c>
      <c r="R22" s="32">
        <f t="shared" si="20"/>
        <v>0</v>
      </c>
      <c r="S22" s="32">
        <f t="shared" si="20"/>
        <v>0</v>
      </c>
      <c r="T22" s="32">
        <f t="shared" si="20"/>
        <v>0</v>
      </c>
      <c r="U22" s="32">
        <f t="shared" si="20"/>
        <v>0</v>
      </c>
      <c r="V22" s="32">
        <f t="shared" si="20"/>
        <v>0</v>
      </c>
      <c r="W22" s="32">
        <f t="shared" si="20"/>
        <v>0</v>
      </c>
      <c r="X22" s="32">
        <f t="shared" si="20"/>
        <v>0</v>
      </c>
      <c r="Y22" s="32">
        <f t="shared" si="20"/>
        <v>0</v>
      </c>
      <c r="Z22" s="32">
        <f t="shared" si="20"/>
        <v>0</v>
      </c>
      <c r="AA22" s="32">
        <f t="shared" si="20"/>
        <v>0</v>
      </c>
      <c r="AB22" s="32">
        <f t="shared" si="20"/>
        <v>0</v>
      </c>
      <c r="AC22" s="32">
        <f t="shared" si="20"/>
        <v>0</v>
      </c>
      <c r="AD22" s="32">
        <f t="shared" si="20"/>
        <v>0</v>
      </c>
      <c r="AE22" s="32">
        <f t="shared" si="20"/>
        <v>0</v>
      </c>
      <c r="AF22" s="29"/>
    </row>
    <row r="23" spans="1:32" ht="18.75" x14ac:dyDescent="0.3">
      <c r="A23" s="26" t="s">
        <v>35</v>
      </c>
      <c r="B23" s="27">
        <f>H23+J23+L23+N23+P23+R23+T23+V23+X23+Z23+AB23+AD23</f>
        <v>2.8</v>
      </c>
      <c r="C23" s="27">
        <f>H23</f>
        <v>0</v>
      </c>
      <c r="D23" s="27"/>
      <c r="E23" s="27">
        <f t="shared" ref="E23" si="21">K23+M23+O23+Q23+S23+U23+W23+Y23+AA23+AC23+AE23+AG23</f>
        <v>0</v>
      </c>
      <c r="F23" s="28">
        <f t="shared" si="18"/>
        <v>0</v>
      </c>
      <c r="G23" s="28" t="e">
        <f t="shared" si="19"/>
        <v>#DIV/0!</v>
      </c>
      <c r="H23" s="32"/>
      <c r="I23" s="32"/>
      <c r="J23" s="32"/>
      <c r="K23" s="32"/>
      <c r="L23" s="32"/>
      <c r="M23" s="32"/>
      <c r="N23" s="32"/>
      <c r="O23" s="32"/>
      <c r="P23" s="32">
        <v>2.8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9"/>
    </row>
    <row r="24" spans="1:32" ht="93.75" x14ac:dyDescent="0.3">
      <c r="A24" s="34" t="s">
        <v>36</v>
      </c>
      <c r="B24" s="32"/>
      <c r="C24" s="32"/>
      <c r="D24" s="32"/>
      <c r="E24" s="32"/>
      <c r="F24" s="28"/>
      <c r="G24" s="2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9"/>
    </row>
    <row r="25" spans="1:32" ht="18.75" x14ac:dyDescent="0.3">
      <c r="A25" s="26" t="s">
        <v>28</v>
      </c>
      <c r="B25" s="32">
        <f>B26</f>
        <v>264.53999999999996</v>
      </c>
      <c r="C25" s="32">
        <f t="shared" ref="C25:E25" si="22">C26</f>
        <v>0</v>
      </c>
      <c r="D25" s="32">
        <f t="shared" si="22"/>
        <v>0</v>
      </c>
      <c r="E25" s="32">
        <f t="shared" si="22"/>
        <v>0</v>
      </c>
      <c r="F25" s="28">
        <f t="shared" ref="F25:F26" si="23">E25/B25*100</f>
        <v>0</v>
      </c>
      <c r="G25" s="28" t="e">
        <f t="shared" ref="G25:G26" si="24">E25/C25*100</f>
        <v>#DIV/0!</v>
      </c>
      <c r="H25" s="32">
        <f>H26</f>
        <v>0</v>
      </c>
      <c r="I25" s="32">
        <f t="shared" ref="I25:AE25" si="25">I26</f>
        <v>0</v>
      </c>
      <c r="J25" s="32">
        <f t="shared" si="25"/>
        <v>0</v>
      </c>
      <c r="K25" s="32">
        <f t="shared" si="25"/>
        <v>0</v>
      </c>
      <c r="L25" s="32">
        <f t="shared" si="25"/>
        <v>0</v>
      </c>
      <c r="M25" s="32">
        <f t="shared" si="25"/>
        <v>0</v>
      </c>
      <c r="N25" s="32">
        <f t="shared" si="25"/>
        <v>0</v>
      </c>
      <c r="O25" s="32">
        <f t="shared" si="25"/>
        <v>0</v>
      </c>
      <c r="P25" s="32">
        <f t="shared" si="25"/>
        <v>10.18</v>
      </c>
      <c r="Q25" s="32">
        <f t="shared" si="25"/>
        <v>0</v>
      </c>
      <c r="R25" s="32">
        <f t="shared" si="25"/>
        <v>10.18</v>
      </c>
      <c r="S25" s="32">
        <f t="shared" si="25"/>
        <v>0</v>
      </c>
      <c r="T25" s="32">
        <f t="shared" si="25"/>
        <v>10.18</v>
      </c>
      <c r="U25" s="32">
        <f t="shared" si="25"/>
        <v>0</v>
      </c>
      <c r="V25" s="32">
        <f t="shared" si="25"/>
        <v>10.18</v>
      </c>
      <c r="W25" s="32">
        <f t="shared" si="25"/>
        <v>0</v>
      </c>
      <c r="X25" s="32">
        <f t="shared" si="25"/>
        <v>10.18</v>
      </c>
      <c r="Y25" s="32">
        <f t="shared" si="25"/>
        <v>0</v>
      </c>
      <c r="Z25" s="32">
        <f t="shared" si="25"/>
        <v>10.18</v>
      </c>
      <c r="AA25" s="32">
        <f t="shared" si="25"/>
        <v>0</v>
      </c>
      <c r="AB25" s="32">
        <f t="shared" si="25"/>
        <v>10.18</v>
      </c>
      <c r="AC25" s="32">
        <f t="shared" si="25"/>
        <v>0</v>
      </c>
      <c r="AD25" s="32">
        <f t="shared" si="25"/>
        <v>193.28</v>
      </c>
      <c r="AE25" s="32">
        <f t="shared" si="25"/>
        <v>0</v>
      </c>
      <c r="AF25" s="29"/>
    </row>
    <row r="26" spans="1:32" ht="18.75" x14ac:dyDescent="0.3">
      <c r="A26" s="30" t="s">
        <v>30</v>
      </c>
      <c r="B26" s="27">
        <f>B29+B32+B35+B38</f>
        <v>264.53999999999996</v>
      </c>
      <c r="C26" s="27">
        <f>H26</f>
        <v>0</v>
      </c>
      <c r="D26" s="27">
        <f t="shared" ref="D26:E26" si="26">D29+D32+D35+D38</f>
        <v>0</v>
      </c>
      <c r="E26" s="27">
        <f t="shared" si="26"/>
        <v>0</v>
      </c>
      <c r="F26" s="28">
        <f t="shared" si="23"/>
        <v>0</v>
      </c>
      <c r="G26" s="28" t="e">
        <f t="shared" si="24"/>
        <v>#DIV/0!</v>
      </c>
      <c r="H26" s="27">
        <f>H29+H32+H35+H38</f>
        <v>0</v>
      </c>
      <c r="I26" s="27">
        <f t="shared" ref="I26:AE26" si="27">I29+I32+I35+I38</f>
        <v>0</v>
      </c>
      <c r="J26" s="27">
        <f t="shared" si="27"/>
        <v>0</v>
      </c>
      <c r="K26" s="27">
        <f t="shared" si="27"/>
        <v>0</v>
      </c>
      <c r="L26" s="27">
        <f t="shared" si="27"/>
        <v>0</v>
      </c>
      <c r="M26" s="27">
        <f t="shared" si="27"/>
        <v>0</v>
      </c>
      <c r="N26" s="27">
        <f t="shared" si="27"/>
        <v>0</v>
      </c>
      <c r="O26" s="27">
        <f t="shared" si="27"/>
        <v>0</v>
      </c>
      <c r="P26" s="27">
        <f t="shared" si="27"/>
        <v>10.18</v>
      </c>
      <c r="Q26" s="27">
        <f t="shared" si="27"/>
        <v>0</v>
      </c>
      <c r="R26" s="27">
        <f t="shared" si="27"/>
        <v>10.18</v>
      </c>
      <c r="S26" s="27">
        <f t="shared" si="27"/>
        <v>0</v>
      </c>
      <c r="T26" s="27">
        <f t="shared" si="27"/>
        <v>10.18</v>
      </c>
      <c r="U26" s="27">
        <f t="shared" si="27"/>
        <v>0</v>
      </c>
      <c r="V26" s="27">
        <f t="shared" si="27"/>
        <v>10.18</v>
      </c>
      <c r="W26" s="27">
        <f t="shared" si="27"/>
        <v>0</v>
      </c>
      <c r="X26" s="27">
        <f t="shared" si="27"/>
        <v>10.18</v>
      </c>
      <c r="Y26" s="27">
        <f t="shared" si="27"/>
        <v>0</v>
      </c>
      <c r="Z26" s="27">
        <f t="shared" si="27"/>
        <v>10.18</v>
      </c>
      <c r="AA26" s="27">
        <f t="shared" si="27"/>
        <v>0</v>
      </c>
      <c r="AB26" s="27">
        <f t="shared" si="27"/>
        <v>10.18</v>
      </c>
      <c r="AC26" s="27">
        <f t="shared" si="27"/>
        <v>0</v>
      </c>
      <c r="AD26" s="27">
        <f t="shared" si="27"/>
        <v>193.28</v>
      </c>
      <c r="AE26" s="27">
        <f t="shared" si="27"/>
        <v>0</v>
      </c>
      <c r="AF26" s="29"/>
    </row>
    <row r="27" spans="1:32" ht="112.5" x14ac:dyDescent="0.3">
      <c r="A27" s="30" t="s">
        <v>37</v>
      </c>
      <c r="B27" s="32"/>
      <c r="C27" s="32"/>
      <c r="D27" s="32"/>
      <c r="E27" s="32"/>
      <c r="F27" s="28"/>
      <c r="G27" s="2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9"/>
    </row>
    <row r="28" spans="1:32" ht="18.75" x14ac:dyDescent="0.3">
      <c r="A28" s="26" t="s">
        <v>28</v>
      </c>
      <c r="B28" s="32">
        <f>B29</f>
        <v>100</v>
      </c>
      <c r="C28" s="32">
        <f t="shared" ref="C28" si="28">C29</f>
        <v>0</v>
      </c>
      <c r="D28" s="32"/>
      <c r="E28" s="32">
        <f>E29</f>
        <v>0</v>
      </c>
      <c r="F28" s="28"/>
      <c r="G28" s="28"/>
      <c r="H28" s="32">
        <f t="shared" ref="H28:AC28" si="29">H29</f>
        <v>0</v>
      </c>
      <c r="I28" s="32">
        <f t="shared" si="29"/>
        <v>0</v>
      </c>
      <c r="J28" s="32">
        <f t="shared" si="29"/>
        <v>0</v>
      </c>
      <c r="K28" s="32">
        <f t="shared" si="29"/>
        <v>0</v>
      </c>
      <c r="L28" s="32">
        <f t="shared" si="29"/>
        <v>0</v>
      </c>
      <c r="M28" s="32">
        <f t="shared" si="29"/>
        <v>0</v>
      </c>
      <c r="N28" s="32">
        <f t="shared" si="29"/>
        <v>0</v>
      </c>
      <c r="O28" s="32">
        <f t="shared" si="29"/>
        <v>0</v>
      </c>
      <c r="P28" s="32">
        <f t="shared" si="29"/>
        <v>0</v>
      </c>
      <c r="Q28" s="32">
        <f t="shared" si="29"/>
        <v>0</v>
      </c>
      <c r="R28" s="32">
        <f t="shared" si="29"/>
        <v>0</v>
      </c>
      <c r="S28" s="32">
        <f t="shared" si="29"/>
        <v>0</v>
      </c>
      <c r="T28" s="32">
        <f t="shared" si="29"/>
        <v>0</v>
      </c>
      <c r="U28" s="32">
        <f t="shared" si="29"/>
        <v>0</v>
      </c>
      <c r="V28" s="32">
        <f t="shared" si="29"/>
        <v>0</v>
      </c>
      <c r="W28" s="32">
        <f t="shared" si="29"/>
        <v>0</v>
      </c>
      <c r="X28" s="32">
        <f t="shared" si="29"/>
        <v>0</v>
      </c>
      <c r="Y28" s="32">
        <f t="shared" si="29"/>
        <v>0</v>
      </c>
      <c r="Z28" s="32">
        <f t="shared" si="29"/>
        <v>0</v>
      </c>
      <c r="AA28" s="32">
        <f t="shared" si="29"/>
        <v>0</v>
      </c>
      <c r="AB28" s="32">
        <f t="shared" si="29"/>
        <v>0</v>
      </c>
      <c r="AC28" s="32">
        <f t="shared" si="29"/>
        <v>0</v>
      </c>
      <c r="AD28" s="32">
        <f>AD29</f>
        <v>100</v>
      </c>
      <c r="AE28" s="32"/>
      <c r="AF28" s="29"/>
    </row>
    <row r="29" spans="1:32" ht="18.75" x14ac:dyDescent="0.3">
      <c r="A29" s="30" t="s">
        <v>30</v>
      </c>
      <c r="B29" s="27">
        <f>H29+J29+L29+N29+P29+R29+T29+V29+X29+Z29+AB29+AD29</f>
        <v>100</v>
      </c>
      <c r="C29" s="27">
        <f>H29</f>
        <v>0</v>
      </c>
      <c r="D29" s="27"/>
      <c r="E29" s="27">
        <f t="shared" ref="E29" si="30">K29+M29+O29+Q29+S29+U29+W29+Y29+AA29+AC29+AE29+AG29</f>
        <v>0</v>
      </c>
      <c r="F29" s="28">
        <f t="shared" ref="F29" si="31">E29/B29*100</f>
        <v>0</v>
      </c>
      <c r="G29" s="28" t="e">
        <f t="shared" ref="G29" si="32">E29/C29*100</f>
        <v>#DIV/0!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>
        <v>100</v>
      </c>
      <c r="AE29" s="32"/>
      <c r="AF29" s="29"/>
    </row>
    <row r="30" spans="1:32" ht="262.5" x14ac:dyDescent="0.3">
      <c r="A30" s="30" t="s">
        <v>38</v>
      </c>
      <c r="B30" s="32"/>
      <c r="C30" s="32"/>
      <c r="D30" s="32"/>
      <c r="E30" s="32"/>
      <c r="F30" s="28"/>
      <c r="G30" s="2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9"/>
    </row>
    <row r="31" spans="1:32" ht="18.75" x14ac:dyDescent="0.3">
      <c r="A31" s="26" t="s">
        <v>28</v>
      </c>
      <c r="B31" s="32">
        <f>B32</f>
        <v>83.1</v>
      </c>
      <c r="C31" s="32">
        <f t="shared" ref="C31" si="33">C32</f>
        <v>0</v>
      </c>
      <c r="D31" s="32"/>
      <c r="E31" s="32">
        <f>E32</f>
        <v>0</v>
      </c>
      <c r="F31" s="28"/>
      <c r="G31" s="28"/>
      <c r="H31" s="32">
        <f>H32</f>
        <v>0</v>
      </c>
      <c r="I31" s="32">
        <f t="shared" ref="I31:AE31" si="34">I32</f>
        <v>0</v>
      </c>
      <c r="J31" s="32">
        <f t="shared" si="34"/>
        <v>0</v>
      </c>
      <c r="K31" s="32">
        <f t="shared" si="34"/>
        <v>0</v>
      </c>
      <c r="L31" s="32">
        <f t="shared" si="34"/>
        <v>0</v>
      </c>
      <c r="M31" s="32">
        <f t="shared" si="34"/>
        <v>0</v>
      </c>
      <c r="N31" s="32">
        <f t="shared" si="34"/>
        <v>0</v>
      </c>
      <c r="O31" s="32">
        <f t="shared" si="34"/>
        <v>0</v>
      </c>
      <c r="P31" s="32">
        <f t="shared" si="34"/>
        <v>0</v>
      </c>
      <c r="Q31" s="32">
        <f t="shared" si="34"/>
        <v>0</v>
      </c>
      <c r="R31" s="32">
        <f t="shared" si="34"/>
        <v>0</v>
      </c>
      <c r="S31" s="32">
        <f t="shared" si="34"/>
        <v>0</v>
      </c>
      <c r="T31" s="32">
        <f t="shared" si="34"/>
        <v>0</v>
      </c>
      <c r="U31" s="32">
        <f t="shared" si="34"/>
        <v>0</v>
      </c>
      <c r="V31" s="32">
        <f t="shared" si="34"/>
        <v>0</v>
      </c>
      <c r="W31" s="32">
        <f t="shared" si="34"/>
        <v>0</v>
      </c>
      <c r="X31" s="32">
        <f t="shared" si="34"/>
        <v>0</v>
      </c>
      <c r="Y31" s="32">
        <f t="shared" si="34"/>
        <v>0</v>
      </c>
      <c r="Z31" s="32">
        <f t="shared" si="34"/>
        <v>0</v>
      </c>
      <c r="AA31" s="32">
        <f t="shared" si="34"/>
        <v>0</v>
      </c>
      <c r="AB31" s="32">
        <f t="shared" si="34"/>
        <v>0</v>
      </c>
      <c r="AC31" s="32">
        <f t="shared" si="34"/>
        <v>0</v>
      </c>
      <c r="AD31" s="32">
        <f t="shared" si="34"/>
        <v>83.1</v>
      </c>
      <c r="AE31" s="32">
        <f t="shared" si="34"/>
        <v>0</v>
      </c>
      <c r="AF31" s="29"/>
    </row>
    <row r="32" spans="1:32" ht="18.75" x14ac:dyDescent="0.3">
      <c r="A32" s="30" t="s">
        <v>30</v>
      </c>
      <c r="B32" s="27">
        <f>H32+J32+L32+N32+P32+R32+T32+V32+X32+Z32+AB32+AD32</f>
        <v>83.1</v>
      </c>
      <c r="C32" s="27">
        <f>H32</f>
        <v>0</v>
      </c>
      <c r="D32" s="27"/>
      <c r="E32" s="27">
        <f t="shared" ref="E32" si="35">K32+M32+O32+Q32+S32+U32+W32+Y32+AA32+AC32+AE32+AG32</f>
        <v>0</v>
      </c>
      <c r="F32" s="28">
        <f t="shared" ref="F32" si="36">E32/B32*100</f>
        <v>0</v>
      </c>
      <c r="G32" s="28" t="e">
        <f t="shared" ref="G32" si="37">E32/C32*100</f>
        <v>#DIV/0!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83.1</v>
      </c>
      <c r="AE32" s="32"/>
      <c r="AF32" s="29"/>
    </row>
    <row r="33" spans="1:32" ht="131.25" x14ac:dyDescent="0.3">
      <c r="A33" s="30" t="s">
        <v>39</v>
      </c>
      <c r="B33" s="32"/>
      <c r="C33" s="32"/>
      <c r="D33" s="32"/>
      <c r="E33" s="32"/>
      <c r="F33" s="28"/>
      <c r="G33" s="2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29"/>
    </row>
    <row r="34" spans="1:32" ht="18.75" x14ac:dyDescent="0.3">
      <c r="A34" s="26" t="s">
        <v>28</v>
      </c>
      <c r="B34" s="32">
        <f>B35</f>
        <v>0</v>
      </c>
      <c r="C34" s="32">
        <f t="shared" ref="C34" si="38">C35</f>
        <v>0</v>
      </c>
      <c r="D34" s="32">
        <f>D35</f>
        <v>0</v>
      </c>
      <c r="E34" s="32">
        <f>E35</f>
        <v>0</v>
      </c>
      <c r="F34" s="28" t="e">
        <f t="shared" ref="F34:F35" si="39">E34/B34*100</f>
        <v>#DIV/0!</v>
      </c>
      <c r="G34" s="28" t="e">
        <f t="shared" ref="G34:G35" si="40">E34/C34*100</f>
        <v>#DIV/0!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29"/>
    </row>
    <row r="35" spans="1:32" ht="18.75" x14ac:dyDescent="0.3">
      <c r="A35" s="30" t="s">
        <v>30</v>
      </c>
      <c r="B35" s="27">
        <f>H35+J35+L35+N35+P35+R35+T35+V35+X35+Z35+AB35+AD35</f>
        <v>0</v>
      </c>
      <c r="C35" s="27">
        <f>H35</f>
        <v>0</v>
      </c>
      <c r="D35" s="27"/>
      <c r="E35" s="27">
        <f>K35+M35+O35+Q35+S35+U35+W35+Y35+AA35+AC35+AE35+AG32</f>
        <v>0</v>
      </c>
      <c r="F35" s="28" t="e">
        <f t="shared" si="39"/>
        <v>#DIV/0!</v>
      </c>
      <c r="G35" s="28" t="e">
        <f t="shared" si="40"/>
        <v>#DIV/0!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29"/>
    </row>
    <row r="36" spans="1:32" ht="131.25" x14ac:dyDescent="0.3">
      <c r="A36" s="30" t="s">
        <v>40</v>
      </c>
      <c r="B36" s="32"/>
      <c r="C36" s="32"/>
      <c r="D36" s="32"/>
      <c r="E36" s="32"/>
      <c r="F36" s="28"/>
      <c r="G36" s="2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9"/>
    </row>
    <row r="37" spans="1:32" ht="18.75" x14ac:dyDescent="0.3">
      <c r="A37" s="26" t="s">
        <v>28</v>
      </c>
      <c r="B37" s="32">
        <f>B38</f>
        <v>81.44</v>
      </c>
      <c r="C37" s="32">
        <f>C38</f>
        <v>0</v>
      </c>
      <c r="D37" s="32">
        <f>D38</f>
        <v>0</v>
      </c>
      <c r="E37" s="32">
        <f>E38</f>
        <v>0</v>
      </c>
      <c r="F37" s="28">
        <f t="shared" ref="F37:F38" si="41">E37/B37*100</f>
        <v>0</v>
      </c>
      <c r="G37" s="28" t="e">
        <f t="shared" ref="G37:G38" si="42">E37/C37*100</f>
        <v>#DIV/0!</v>
      </c>
      <c r="H37" s="32">
        <f>H38</f>
        <v>0</v>
      </c>
      <c r="I37" s="32">
        <f t="shared" ref="I37:AE37" si="43">I38</f>
        <v>0</v>
      </c>
      <c r="J37" s="32">
        <f t="shared" si="43"/>
        <v>0</v>
      </c>
      <c r="K37" s="32">
        <f t="shared" si="43"/>
        <v>0</v>
      </c>
      <c r="L37" s="32">
        <f t="shared" si="43"/>
        <v>0</v>
      </c>
      <c r="M37" s="32">
        <f t="shared" si="43"/>
        <v>0</v>
      </c>
      <c r="N37" s="32">
        <f t="shared" si="43"/>
        <v>0</v>
      </c>
      <c r="O37" s="32">
        <f t="shared" si="43"/>
        <v>0</v>
      </c>
      <c r="P37" s="32">
        <f t="shared" si="43"/>
        <v>10.18</v>
      </c>
      <c r="Q37" s="32">
        <f t="shared" si="43"/>
        <v>0</v>
      </c>
      <c r="R37" s="32">
        <f t="shared" si="43"/>
        <v>10.18</v>
      </c>
      <c r="S37" s="32">
        <f t="shared" si="43"/>
        <v>0</v>
      </c>
      <c r="T37" s="32">
        <f t="shared" si="43"/>
        <v>10.18</v>
      </c>
      <c r="U37" s="32">
        <f t="shared" si="43"/>
        <v>0</v>
      </c>
      <c r="V37" s="32">
        <f t="shared" si="43"/>
        <v>10.18</v>
      </c>
      <c r="W37" s="32">
        <f t="shared" si="43"/>
        <v>0</v>
      </c>
      <c r="X37" s="32">
        <f t="shared" si="43"/>
        <v>10.18</v>
      </c>
      <c r="Y37" s="32">
        <f t="shared" si="43"/>
        <v>0</v>
      </c>
      <c r="Z37" s="32">
        <f t="shared" si="43"/>
        <v>10.18</v>
      </c>
      <c r="AA37" s="32">
        <f t="shared" si="43"/>
        <v>0</v>
      </c>
      <c r="AB37" s="32">
        <f t="shared" si="43"/>
        <v>10.18</v>
      </c>
      <c r="AC37" s="32">
        <f t="shared" si="43"/>
        <v>0</v>
      </c>
      <c r="AD37" s="32">
        <f t="shared" si="43"/>
        <v>10.18</v>
      </c>
      <c r="AE37" s="32">
        <f t="shared" si="43"/>
        <v>0</v>
      </c>
      <c r="AF37" s="29"/>
    </row>
    <row r="38" spans="1:32" ht="18.75" x14ac:dyDescent="0.3">
      <c r="A38" s="30" t="s">
        <v>30</v>
      </c>
      <c r="B38" s="27">
        <f>H38+J38+L38+N38+P38+R38+T38+V38+X38+Z38+AB38+AD38</f>
        <v>81.44</v>
      </c>
      <c r="C38" s="27">
        <f>H38</f>
        <v>0</v>
      </c>
      <c r="D38" s="27"/>
      <c r="E38" s="27">
        <f>K38+M38+O38+Q38+S38+U38+W38+Y38+AA38+AC38+AE38+AG35</f>
        <v>0</v>
      </c>
      <c r="F38" s="28">
        <f t="shared" si="41"/>
        <v>0</v>
      </c>
      <c r="G38" s="28" t="e">
        <f t="shared" si="42"/>
        <v>#DIV/0!</v>
      </c>
      <c r="H38" s="32"/>
      <c r="I38" s="32"/>
      <c r="J38" s="32"/>
      <c r="K38" s="32"/>
      <c r="L38" s="32"/>
      <c r="M38" s="32"/>
      <c r="N38" s="32"/>
      <c r="O38" s="32"/>
      <c r="P38" s="32">
        <v>10.18</v>
      </c>
      <c r="Q38" s="32"/>
      <c r="R38" s="32">
        <v>10.18</v>
      </c>
      <c r="S38" s="32"/>
      <c r="T38" s="32">
        <v>10.18</v>
      </c>
      <c r="U38" s="32"/>
      <c r="V38" s="32">
        <v>10.18</v>
      </c>
      <c r="W38" s="32"/>
      <c r="X38" s="32">
        <v>10.18</v>
      </c>
      <c r="Y38" s="32"/>
      <c r="Z38" s="32">
        <v>10.18</v>
      </c>
      <c r="AA38" s="32"/>
      <c r="AB38" s="32">
        <v>10.18</v>
      </c>
      <c r="AC38" s="32"/>
      <c r="AD38" s="32">
        <v>10.18</v>
      </c>
      <c r="AE38" s="32"/>
      <c r="AF38" s="29"/>
    </row>
    <row r="39" spans="1:32" ht="56.25" x14ac:dyDescent="0.3">
      <c r="A39" s="33" t="s">
        <v>41</v>
      </c>
      <c r="B39" s="32"/>
      <c r="C39" s="32"/>
      <c r="D39" s="32"/>
      <c r="E39" s="32"/>
      <c r="F39" s="28"/>
      <c r="G39" s="2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9"/>
    </row>
    <row r="40" spans="1:32" ht="18.75" x14ac:dyDescent="0.3">
      <c r="A40" s="26" t="s">
        <v>28</v>
      </c>
      <c r="B40" s="32">
        <f>B41</f>
        <v>514.6</v>
      </c>
      <c r="C40" s="32">
        <f t="shared" ref="C40:E40" si="44">C41</f>
        <v>266.3</v>
      </c>
      <c r="D40" s="32">
        <f t="shared" si="44"/>
        <v>0</v>
      </c>
      <c r="E40" s="32">
        <f t="shared" si="44"/>
        <v>0</v>
      </c>
      <c r="F40" s="28">
        <f t="shared" ref="F40:F41" si="45">E40/B40*100</f>
        <v>0</v>
      </c>
      <c r="G40" s="28">
        <f>E40/C40*100</f>
        <v>0</v>
      </c>
      <c r="H40" s="32">
        <f>H41</f>
        <v>266.3</v>
      </c>
      <c r="I40" s="32">
        <f t="shared" ref="I40:AE40" si="46">I41</f>
        <v>0</v>
      </c>
      <c r="J40" s="32">
        <f t="shared" si="46"/>
        <v>0</v>
      </c>
      <c r="K40" s="32">
        <f t="shared" si="46"/>
        <v>0</v>
      </c>
      <c r="L40" s="32">
        <f t="shared" si="46"/>
        <v>0</v>
      </c>
      <c r="M40" s="32">
        <f t="shared" si="46"/>
        <v>0</v>
      </c>
      <c r="N40" s="32">
        <f t="shared" si="46"/>
        <v>0</v>
      </c>
      <c r="O40" s="32">
        <f t="shared" si="46"/>
        <v>0</v>
      </c>
      <c r="P40" s="32">
        <f t="shared" si="46"/>
        <v>165</v>
      </c>
      <c r="Q40" s="32">
        <f t="shared" si="46"/>
        <v>0</v>
      </c>
      <c r="R40" s="32">
        <f t="shared" si="46"/>
        <v>0</v>
      </c>
      <c r="S40" s="32">
        <f t="shared" si="46"/>
        <v>0</v>
      </c>
      <c r="T40" s="32">
        <f t="shared" si="46"/>
        <v>0</v>
      </c>
      <c r="U40" s="32">
        <f t="shared" si="46"/>
        <v>0</v>
      </c>
      <c r="V40" s="32">
        <f t="shared" si="46"/>
        <v>0</v>
      </c>
      <c r="W40" s="32">
        <f t="shared" si="46"/>
        <v>0</v>
      </c>
      <c r="X40" s="32">
        <f t="shared" si="46"/>
        <v>0</v>
      </c>
      <c r="Y40" s="32">
        <f t="shared" si="46"/>
        <v>0</v>
      </c>
      <c r="Z40" s="32">
        <f t="shared" si="46"/>
        <v>0</v>
      </c>
      <c r="AA40" s="32">
        <f t="shared" si="46"/>
        <v>0</v>
      </c>
      <c r="AB40" s="32">
        <f t="shared" si="46"/>
        <v>0</v>
      </c>
      <c r="AC40" s="32">
        <f t="shared" si="46"/>
        <v>0</v>
      </c>
      <c r="AD40" s="32">
        <f t="shared" si="46"/>
        <v>83.3</v>
      </c>
      <c r="AE40" s="32">
        <f t="shared" si="46"/>
        <v>0</v>
      </c>
      <c r="AF40" s="29"/>
    </row>
    <row r="41" spans="1:32" ht="18.75" x14ac:dyDescent="0.3">
      <c r="A41" s="30" t="s">
        <v>30</v>
      </c>
      <c r="B41" s="32">
        <f>B44+B47</f>
        <v>514.6</v>
      </c>
      <c r="C41" s="32">
        <f>C44+C47</f>
        <v>266.3</v>
      </c>
      <c r="D41" s="32">
        <f>D44+D47</f>
        <v>0</v>
      </c>
      <c r="E41" s="32">
        <f>E44+E47</f>
        <v>0</v>
      </c>
      <c r="F41" s="28">
        <f t="shared" si="45"/>
        <v>0</v>
      </c>
      <c r="G41" s="28">
        <f>E41/C41*100</f>
        <v>0</v>
      </c>
      <c r="H41" s="32">
        <f t="shared" ref="H41:AE41" si="47">H44+H47</f>
        <v>266.3</v>
      </c>
      <c r="I41" s="32">
        <f t="shared" si="47"/>
        <v>0</v>
      </c>
      <c r="J41" s="32">
        <f t="shared" si="47"/>
        <v>0</v>
      </c>
      <c r="K41" s="32">
        <f t="shared" si="47"/>
        <v>0</v>
      </c>
      <c r="L41" s="32">
        <f t="shared" si="47"/>
        <v>0</v>
      </c>
      <c r="M41" s="32">
        <f t="shared" si="47"/>
        <v>0</v>
      </c>
      <c r="N41" s="32">
        <f t="shared" si="47"/>
        <v>0</v>
      </c>
      <c r="O41" s="32">
        <f t="shared" si="47"/>
        <v>0</v>
      </c>
      <c r="P41" s="32">
        <f t="shared" si="47"/>
        <v>165</v>
      </c>
      <c r="Q41" s="32">
        <f t="shared" si="47"/>
        <v>0</v>
      </c>
      <c r="R41" s="32">
        <f t="shared" si="47"/>
        <v>0</v>
      </c>
      <c r="S41" s="32">
        <f t="shared" si="47"/>
        <v>0</v>
      </c>
      <c r="T41" s="32">
        <f t="shared" si="47"/>
        <v>0</v>
      </c>
      <c r="U41" s="32">
        <f t="shared" si="47"/>
        <v>0</v>
      </c>
      <c r="V41" s="32">
        <f t="shared" si="47"/>
        <v>0</v>
      </c>
      <c r="W41" s="32">
        <f t="shared" si="47"/>
        <v>0</v>
      </c>
      <c r="X41" s="32">
        <f t="shared" si="47"/>
        <v>0</v>
      </c>
      <c r="Y41" s="32">
        <f t="shared" si="47"/>
        <v>0</v>
      </c>
      <c r="Z41" s="32">
        <f t="shared" si="47"/>
        <v>0</v>
      </c>
      <c r="AA41" s="32">
        <f t="shared" si="47"/>
        <v>0</v>
      </c>
      <c r="AB41" s="32">
        <f t="shared" si="47"/>
        <v>0</v>
      </c>
      <c r="AC41" s="32">
        <f t="shared" si="47"/>
        <v>0</v>
      </c>
      <c r="AD41" s="32">
        <f t="shared" si="47"/>
        <v>83.3</v>
      </c>
      <c r="AE41" s="32">
        <f t="shared" si="47"/>
        <v>0</v>
      </c>
      <c r="AF41" s="29"/>
    </row>
    <row r="42" spans="1:32" ht="206.25" x14ac:dyDescent="0.3">
      <c r="A42" s="30" t="s">
        <v>42</v>
      </c>
      <c r="B42" s="32"/>
      <c r="C42" s="32"/>
      <c r="D42" s="32"/>
      <c r="E42" s="32"/>
      <c r="F42" s="28"/>
      <c r="G42" s="28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9"/>
    </row>
    <row r="43" spans="1:32" ht="18.75" x14ac:dyDescent="0.3">
      <c r="A43" s="26" t="s">
        <v>28</v>
      </c>
      <c r="B43" s="32">
        <f>B44</f>
        <v>349.6</v>
      </c>
      <c r="C43" s="32">
        <f>C44</f>
        <v>266.3</v>
      </c>
      <c r="D43" s="32"/>
      <c r="E43" s="32">
        <f>E44</f>
        <v>0</v>
      </c>
      <c r="F43" s="28"/>
      <c r="G43" s="28"/>
      <c r="H43" s="32">
        <f>H44</f>
        <v>266.3</v>
      </c>
      <c r="I43" s="32">
        <f t="shared" ref="I43:AE43" si="48">I44</f>
        <v>0</v>
      </c>
      <c r="J43" s="32">
        <f t="shared" si="48"/>
        <v>0</v>
      </c>
      <c r="K43" s="32">
        <f t="shared" si="48"/>
        <v>0</v>
      </c>
      <c r="L43" s="32">
        <f t="shared" si="48"/>
        <v>0</v>
      </c>
      <c r="M43" s="32">
        <f t="shared" si="48"/>
        <v>0</v>
      </c>
      <c r="N43" s="32">
        <f t="shared" si="48"/>
        <v>0</v>
      </c>
      <c r="O43" s="32">
        <f t="shared" si="48"/>
        <v>0</v>
      </c>
      <c r="P43" s="32">
        <f t="shared" si="48"/>
        <v>0</v>
      </c>
      <c r="Q43" s="32">
        <f t="shared" si="48"/>
        <v>0</v>
      </c>
      <c r="R43" s="32">
        <f t="shared" si="48"/>
        <v>0</v>
      </c>
      <c r="S43" s="32">
        <f t="shared" si="48"/>
        <v>0</v>
      </c>
      <c r="T43" s="32">
        <f t="shared" si="48"/>
        <v>0</v>
      </c>
      <c r="U43" s="32">
        <f t="shared" si="48"/>
        <v>0</v>
      </c>
      <c r="V43" s="32">
        <f t="shared" si="48"/>
        <v>0</v>
      </c>
      <c r="W43" s="32">
        <f t="shared" si="48"/>
        <v>0</v>
      </c>
      <c r="X43" s="32">
        <f t="shared" si="48"/>
        <v>0</v>
      </c>
      <c r="Y43" s="32">
        <f t="shared" si="48"/>
        <v>0</v>
      </c>
      <c r="Z43" s="32">
        <f t="shared" si="48"/>
        <v>0</v>
      </c>
      <c r="AA43" s="32">
        <f t="shared" si="48"/>
        <v>0</v>
      </c>
      <c r="AB43" s="32">
        <f t="shared" si="48"/>
        <v>0</v>
      </c>
      <c r="AC43" s="32">
        <f t="shared" si="48"/>
        <v>0</v>
      </c>
      <c r="AD43" s="32">
        <f t="shared" si="48"/>
        <v>83.3</v>
      </c>
      <c r="AE43" s="32">
        <f t="shared" si="48"/>
        <v>0</v>
      </c>
      <c r="AF43" s="29"/>
    </row>
    <row r="44" spans="1:32" ht="18.75" x14ac:dyDescent="0.3">
      <c r="A44" s="30" t="s">
        <v>30</v>
      </c>
      <c r="B44" s="27">
        <f>H44+J44+L44+N44+P44+R44+T44+V44+X44+Z44+AB44+AD44</f>
        <v>349.6</v>
      </c>
      <c r="C44" s="27">
        <f>H44</f>
        <v>266.3</v>
      </c>
      <c r="D44" s="27"/>
      <c r="E44" s="27">
        <f>K44+M44+O44+Q44+S44+U44+W44+Y44+AA44+AC44+AE44+AG41</f>
        <v>0</v>
      </c>
      <c r="F44" s="28">
        <f t="shared" ref="F44" si="49">E44/B44*100</f>
        <v>0</v>
      </c>
      <c r="G44" s="28">
        <f>E44/C44*100</f>
        <v>0</v>
      </c>
      <c r="H44" s="32">
        <v>266.3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>
        <v>83.3</v>
      </c>
      <c r="AE44" s="32"/>
      <c r="AF44" s="29"/>
    </row>
    <row r="45" spans="1:32" ht="93.75" x14ac:dyDescent="0.3">
      <c r="A45" s="30" t="s">
        <v>43</v>
      </c>
      <c r="B45" s="32"/>
      <c r="C45" s="32"/>
      <c r="D45" s="32"/>
      <c r="E45" s="32"/>
      <c r="F45" s="28"/>
      <c r="G45" s="28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29"/>
    </row>
    <row r="46" spans="1:32" ht="18.75" x14ac:dyDescent="0.3">
      <c r="A46" s="26" t="s">
        <v>28</v>
      </c>
      <c r="B46" s="32">
        <f>B47</f>
        <v>165</v>
      </c>
      <c r="C46" s="32">
        <f t="shared" ref="C46" si="50">C47</f>
        <v>0</v>
      </c>
      <c r="D46" s="32"/>
      <c r="E46" s="32">
        <f>E47</f>
        <v>0</v>
      </c>
      <c r="F46" s="28"/>
      <c r="G46" s="28"/>
      <c r="H46" s="32">
        <f>H47</f>
        <v>0</v>
      </c>
      <c r="I46" s="32">
        <f t="shared" ref="I46:AE46" si="51">I47</f>
        <v>0</v>
      </c>
      <c r="J46" s="32">
        <f t="shared" si="51"/>
        <v>0</v>
      </c>
      <c r="K46" s="32">
        <f t="shared" si="51"/>
        <v>0</v>
      </c>
      <c r="L46" s="32">
        <f t="shared" si="51"/>
        <v>0</v>
      </c>
      <c r="M46" s="32">
        <f t="shared" si="51"/>
        <v>0</v>
      </c>
      <c r="N46" s="32">
        <f t="shared" si="51"/>
        <v>0</v>
      </c>
      <c r="O46" s="32">
        <f t="shared" si="51"/>
        <v>0</v>
      </c>
      <c r="P46" s="32">
        <f t="shared" si="51"/>
        <v>165</v>
      </c>
      <c r="Q46" s="32">
        <f t="shared" si="51"/>
        <v>0</v>
      </c>
      <c r="R46" s="32">
        <f t="shared" si="51"/>
        <v>0</v>
      </c>
      <c r="S46" s="32">
        <f t="shared" si="51"/>
        <v>0</v>
      </c>
      <c r="T46" s="32">
        <f t="shared" si="51"/>
        <v>0</v>
      </c>
      <c r="U46" s="32">
        <f t="shared" si="51"/>
        <v>0</v>
      </c>
      <c r="V46" s="32">
        <f t="shared" si="51"/>
        <v>0</v>
      </c>
      <c r="W46" s="32">
        <f t="shared" si="51"/>
        <v>0</v>
      </c>
      <c r="X46" s="32">
        <f t="shared" si="51"/>
        <v>0</v>
      </c>
      <c r="Y46" s="32">
        <f t="shared" si="51"/>
        <v>0</v>
      </c>
      <c r="Z46" s="32">
        <f t="shared" si="51"/>
        <v>0</v>
      </c>
      <c r="AA46" s="32">
        <f t="shared" si="51"/>
        <v>0</v>
      </c>
      <c r="AB46" s="32">
        <f t="shared" si="51"/>
        <v>0</v>
      </c>
      <c r="AC46" s="32">
        <f t="shared" si="51"/>
        <v>0</v>
      </c>
      <c r="AD46" s="32">
        <f t="shared" si="51"/>
        <v>0</v>
      </c>
      <c r="AE46" s="32">
        <f t="shared" si="51"/>
        <v>0</v>
      </c>
      <c r="AF46" s="29"/>
    </row>
    <row r="47" spans="1:32" ht="18.75" x14ac:dyDescent="0.3">
      <c r="A47" s="30" t="s">
        <v>30</v>
      </c>
      <c r="B47" s="27">
        <f>H47+J47+L47+N47+P47+R47+T47+V47+X47+Z47+AB47+AD47</f>
        <v>165</v>
      </c>
      <c r="C47" s="27">
        <f>H47</f>
        <v>0</v>
      </c>
      <c r="D47" s="27"/>
      <c r="E47" s="27">
        <f>K47+M47+O47+Q47+S47+U47+W47+Y47+AA47+AC47+AE47+AG44</f>
        <v>0</v>
      </c>
      <c r="F47" s="28">
        <f t="shared" ref="F47" si="52">E47/B47*100</f>
        <v>0</v>
      </c>
      <c r="G47" s="28" t="e">
        <f>E47/C47*100</f>
        <v>#DIV/0!</v>
      </c>
      <c r="H47" s="32"/>
      <c r="I47" s="32"/>
      <c r="J47" s="32"/>
      <c r="K47" s="32"/>
      <c r="L47" s="32"/>
      <c r="M47" s="32"/>
      <c r="N47" s="32"/>
      <c r="O47" s="32"/>
      <c r="P47" s="32">
        <v>165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9"/>
    </row>
    <row r="48" spans="1:32" ht="56.25" x14ac:dyDescent="0.3">
      <c r="A48" s="33" t="s">
        <v>44</v>
      </c>
      <c r="B48" s="32"/>
      <c r="C48" s="32"/>
      <c r="D48" s="32"/>
      <c r="E48" s="32"/>
      <c r="F48" s="28"/>
      <c r="G48" s="28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9"/>
    </row>
    <row r="49" spans="1:32" ht="18.75" x14ac:dyDescent="0.3">
      <c r="A49" s="26" t="s">
        <v>28</v>
      </c>
      <c r="B49" s="32">
        <f>B50</f>
        <v>810.6</v>
      </c>
      <c r="C49" s="32">
        <f t="shared" ref="C49" si="53">C50</f>
        <v>0</v>
      </c>
      <c r="D49" s="32"/>
      <c r="E49" s="32">
        <f>E50</f>
        <v>0</v>
      </c>
      <c r="F49" s="28"/>
      <c r="G49" s="28"/>
      <c r="H49" s="32">
        <f>H50</f>
        <v>0</v>
      </c>
      <c r="I49" s="32">
        <f t="shared" ref="I49:AE49" si="54">I50</f>
        <v>0</v>
      </c>
      <c r="J49" s="32">
        <f t="shared" si="54"/>
        <v>0</v>
      </c>
      <c r="K49" s="32">
        <f t="shared" si="54"/>
        <v>0</v>
      </c>
      <c r="L49" s="32">
        <f t="shared" si="54"/>
        <v>0</v>
      </c>
      <c r="M49" s="32">
        <f t="shared" si="54"/>
        <v>0</v>
      </c>
      <c r="N49" s="32">
        <f t="shared" si="54"/>
        <v>0</v>
      </c>
      <c r="O49" s="32">
        <f t="shared" si="54"/>
        <v>0</v>
      </c>
      <c r="P49" s="32">
        <f t="shared" si="54"/>
        <v>0</v>
      </c>
      <c r="Q49" s="32">
        <f t="shared" si="54"/>
        <v>0</v>
      </c>
      <c r="R49" s="32">
        <f t="shared" si="54"/>
        <v>0</v>
      </c>
      <c r="S49" s="32">
        <f t="shared" si="54"/>
        <v>0</v>
      </c>
      <c r="T49" s="32">
        <f t="shared" si="54"/>
        <v>0</v>
      </c>
      <c r="U49" s="32">
        <f t="shared" si="54"/>
        <v>0</v>
      </c>
      <c r="V49" s="32">
        <f t="shared" si="54"/>
        <v>0</v>
      </c>
      <c r="W49" s="32">
        <f t="shared" si="54"/>
        <v>0</v>
      </c>
      <c r="X49" s="32">
        <f t="shared" si="54"/>
        <v>0</v>
      </c>
      <c r="Y49" s="32">
        <f t="shared" si="54"/>
        <v>0</v>
      </c>
      <c r="Z49" s="32">
        <f t="shared" si="54"/>
        <v>810.6</v>
      </c>
      <c r="AA49" s="32">
        <f t="shared" si="54"/>
        <v>0</v>
      </c>
      <c r="AB49" s="32">
        <f t="shared" si="54"/>
        <v>0</v>
      </c>
      <c r="AC49" s="32">
        <f t="shared" si="54"/>
        <v>0</v>
      </c>
      <c r="AD49" s="32">
        <f t="shared" si="54"/>
        <v>0</v>
      </c>
      <c r="AE49" s="32">
        <f t="shared" si="54"/>
        <v>0</v>
      </c>
      <c r="AF49" s="29"/>
    </row>
    <row r="50" spans="1:32" ht="18.75" x14ac:dyDescent="0.3">
      <c r="A50" s="30" t="s">
        <v>30</v>
      </c>
      <c r="B50" s="27">
        <f>H50+J50+L50+N50+P50+R50+T50+V50+X50+Z50+AB50+AD50</f>
        <v>810.6</v>
      </c>
      <c r="C50" s="27">
        <f>H50</f>
        <v>0</v>
      </c>
      <c r="D50" s="27"/>
      <c r="E50" s="27">
        <f>K50+M50+O50+Q50+S50+U50+W50+Y50+AA50+AC50+AE50+AG47</f>
        <v>0</v>
      </c>
      <c r="F50" s="28">
        <f t="shared" ref="F50" si="55">E50/B50*100</f>
        <v>0</v>
      </c>
      <c r="G50" s="28" t="e">
        <f>E50/C50*100</f>
        <v>#DIV/0!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>
        <v>810.6</v>
      </c>
      <c r="AA50" s="32"/>
      <c r="AB50" s="32"/>
      <c r="AC50" s="32"/>
      <c r="AD50" s="32"/>
      <c r="AE50" s="32"/>
      <c r="AF50" s="29"/>
    </row>
    <row r="51" spans="1:32" ht="18.75" x14ac:dyDescent="0.3">
      <c r="A51" s="36" t="s">
        <v>45</v>
      </c>
      <c r="B51" s="32"/>
      <c r="C51" s="32"/>
      <c r="D51" s="32"/>
      <c r="E51" s="32"/>
      <c r="F51" s="28"/>
      <c r="G51" s="28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/>
    </row>
    <row r="52" spans="1:32" ht="18.75" x14ac:dyDescent="0.3">
      <c r="A52" s="26" t="s">
        <v>28</v>
      </c>
      <c r="B52" s="32">
        <f>B53+B54+B55</f>
        <v>14642.240000000002</v>
      </c>
      <c r="C52" s="32">
        <f t="shared" ref="C52:E52" si="56">C53+C54+C55</f>
        <v>1376.28</v>
      </c>
      <c r="D52" s="32">
        <f t="shared" si="56"/>
        <v>0</v>
      </c>
      <c r="E52" s="32">
        <f t="shared" si="56"/>
        <v>0</v>
      </c>
      <c r="F52" s="28">
        <f t="shared" ref="F52:G56" si="57">D52/B52*100</f>
        <v>0</v>
      </c>
      <c r="G52" s="28">
        <f t="shared" si="57"/>
        <v>0</v>
      </c>
      <c r="H52" s="32">
        <f>H53+H54+H55</f>
        <v>1376.28</v>
      </c>
      <c r="I52" s="32">
        <f t="shared" ref="I52:AE52" si="58">I53+I54+I55</f>
        <v>1101.46</v>
      </c>
      <c r="J52" s="32">
        <f t="shared" si="58"/>
        <v>1034.46</v>
      </c>
      <c r="K52" s="32">
        <f t="shared" si="58"/>
        <v>0</v>
      </c>
      <c r="L52" s="32">
        <f t="shared" si="58"/>
        <v>1042.1500000000001</v>
      </c>
      <c r="M52" s="32">
        <f t="shared" si="58"/>
        <v>0</v>
      </c>
      <c r="N52" s="32">
        <f t="shared" si="58"/>
        <v>1291.53</v>
      </c>
      <c r="O52" s="32">
        <f t="shared" si="58"/>
        <v>0</v>
      </c>
      <c r="P52" s="32">
        <f t="shared" si="58"/>
        <v>1188.17</v>
      </c>
      <c r="Q52" s="32">
        <f t="shared" si="58"/>
        <v>0</v>
      </c>
      <c r="R52" s="32">
        <f t="shared" si="58"/>
        <v>999.03</v>
      </c>
      <c r="S52" s="32">
        <f t="shared" si="58"/>
        <v>0</v>
      </c>
      <c r="T52" s="32">
        <f t="shared" si="58"/>
        <v>1258.01</v>
      </c>
      <c r="U52" s="32">
        <f t="shared" si="58"/>
        <v>0</v>
      </c>
      <c r="V52" s="32">
        <f t="shared" si="58"/>
        <v>1020.37</v>
      </c>
      <c r="W52" s="32">
        <f t="shared" si="58"/>
        <v>0</v>
      </c>
      <c r="X52" s="32">
        <f t="shared" si="58"/>
        <v>999.03</v>
      </c>
      <c r="Y52" s="32">
        <f t="shared" si="58"/>
        <v>0</v>
      </c>
      <c r="Z52" s="32">
        <f t="shared" si="58"/>
        <v>2054.7999999999997</v>
      </c>
      <c r="AA52" s="32">
        <f t="shared" si="58"/>
        <v>0</v>
      </c>
      <c r="AB52" s="32">
        <f t="shared" si="58"/>
        <v>1020.37</v>
      </c>
      <c r="AC52" s="32">
        <f t="shared" si="58"/>
        <v>0</v>
      </c>
      <c r="AD52" s="32">
        <f t="shared" si="58"/>
        <v>1358.04</v>
      </c>
      <c r="AE52" s="32">
        <f t="shared" si="58"/>
        <v>0</v>
      </c>
      <c r="AF52" s="29"/>
    </row>
    <row r="53" spans="1:32" ht="18.75" x14ac:dyDescent="0.3">
      <c r="A53" s="26" t="s">
        <v>35</v>
      </c>
      <c r="B53" s="32">
        <f>B23</f>
        <v>2.8</v>
      </c>
      <c r="C53" s="32">
        <f>C23</f>
        <v>0</v>
      </c>
      <c r="D53" s="32">
        <f>D23</f>
        <v>0</v>
      </c>
      <c r="E53" s="32">
        <f>E23</f>
        <v>0</v>
      </c>
      <c r="F53" s="28">
        <f t="shared" si="57"/>
        <v>0</v>
      </c>
      <c r="G53" s="28" t="e">
        <f t="shared" si="57"/>
        <v>#DIV/0!</v>
      </c>
      <c r="H53" s="32">
        <f>H23</f>
        <v>0</v>
      </c>
      <c r="I53" s="32">
        <f t="shared" ref="I53:AE53" si="59">I23</f>
        <v>0</v>
      </c>
      <c r="J53" s="32">
        <f t="shared" si="59"/>
        <v>0</v>
      </c>
      <c r="K53" s="32">
        <f t="shared" si="59"/>
        <v>0</v>
      </c>
      <c r="L53" s="32">
        <f t="shared" si="59"/>
        <v>0</v>
      </c>
      <c r="M53" s="32">
        <f t="shared" si="59"/>
        <v>0</v>
      </c>
      <c r="N53" s="32">
        <f t="shared" si="59"/>
        <v>0</v>
      </c>
      <c r="O53" s="32">
        <f t="shared" si="59"/>
        <v>0</v>
      </c>
      <c r="P53" s="32">
        <f t="shared" si="59"/>
        <v>2.8</v>
      </c>
      <c r="Q53" s="32">
        <f t="shared" si="59"/>
        <v>0</v>
      </c>
      <c r="R53" s="32">
        <f t="shared" si="59"/>
        <v>0</v>
      </c>
      <c r="S53" s="32">
        <f t="shared" si="59"/>
        <v>0</v>
      </c>
      <c r="T53" s="32">
        <f t="shared" si="59"/>
        <v>0</v>
      </c>
      <c r="U53" s="32">
        <f t="shared" si="59"/>
        <v>0</v>
      </c>
      <c r="V53" s="32">
        <f t="shared" si="59"/>
        <v>0</v>
      </c>
      <c r="W53" s="32">
        <f t="shared" si="59"/>
        <v>0</v>
      </c>
      <c r="X53" s="32">
        <f t="shared" si="59"/>
        <v>0</v>
      </c>
      <c r="Y53" s="32">
        <f t="shared" si="59"/>
        <v>0</v>
      </c>
      <c r="Z53" s="32">
        <f t="shared" si="59"/>
        <v>0</v>
      </c>
      <c r="AA53" s="32">
        <f t="shared" si="59"/>
        <v>0</v>
      </c>
      <c r="AB53" s="32">
        <f t="shared" si="59"/>
        <v>0</v>
      </c>
      <c r="AC53" s="32">
        <f t="shared" si="59"/>
        <v>0</v>
      </c>
      <c r="AD53" s="32">
        <f t="shared" si="59"/>
        <v>0</v>
      </c>
      <c r="AE53" s="32">
        <f t="shared" si="59"/>
        <v>0</v>
      </c>
      <c r="AF53" s="29"/>
    </row>
    <row r="54" spans="1:32" ht="18.75" x14ac:dyDescent="0.3">
      <c r="A54" s="26" t="s">
        <v>29</v>
      </c>
      <c r="B54" s="32">
        <f>B11+B19</f>
        <v>2499.2000000000003</v>
      </c>
      <c r="C54" s="32">
        <f>C11+C19</f>
        <v>343.77</v>
      </c>
      <c r="D54" s="32">
        <f>D11+D19</f>
        <v>0</v>
      </c>
      <c r="E54" s="32">
        <f>E11+E19</f>
        <v>0</v>
      </c>
      <c r="F54" s="28">
        <f t="shared" si="57"/>
        <v>0</v>
      </c>
      <c r="G54" s="28">
        <f t="shared" si="57"/>
        <v>0</v>
      </c>
      <c r="H54" s="32">
        <f>H11+H19</f>
        <v>343.77</v>
      </c>
      <c r="I54" s="32">
        <f t="shared" ref="I54:AE54" si="60">I11+I19</f>
        <v>360.11</v>
      </c>
      <c r="J54" s="32">
        <f t="shared" si="60"/>
        <v>195.67</v>
      </c>
      <c r="K54" s="32">
        <f t="shared" si="60"/>
        <v>0</v>
      </c>
      <c r="L54" s="32">
        <f t="shared" si="60"/>
        <v>203.56</v>
      </c>
      <c r="M54" s="32">
        <f t="shared" si="60"/>
        <v>0</v>
      </c>
      <c r="N54" s="32">
        <f t="shared" si="60"/>
        <v>272.19</v>
      </c>
      <c r="O54" s="32">
        <f t="shared" si="60"/>
        <v>0</v>
      </c>
      <c r="P54" s="32">
        <f t="shared" si="60"/>
        <v>171.6</v>
      </c>
      <c r="Q54" s="32">
        <f t="shared" si="60"/>
        <v>0</v>
      </c>
      <c r="R54" s="32">
        <f t="shared" si="60"/>
        <v>150.26</v>
      </c>
      <c r="S54" s="32">
        <f t="shared" si="60"/>
        <v>0</v>
      </c>
      <c r="T54" s="32">
        <f t="shared" si="60"/>
        <v>280.49</v>
      </c>
      <c r="U54" s="32">
        <f t="shared" si="60"/>
        <v>0</v>
      </c>
      <c r="V54" s="32">
        <f t="shared" si="60"/>
        <v>171.6</v>
      </c>
      <c r="W54" s="32">
        <f t="shared" si="60"/>
        <v>0</v>
      </c>
      <c r="X54" s="32">
        <f t="shared" si="60"/>
        <v>150.26</v>
      </c>
      <c r="Y54" s="32">
        <f t="shared" si="60"/>
        <v>0</v>
      </c>
      <c r="Z54" s="32">
        <f t="shared" si="60"/>
        <v>268.68</v>
      </c>
      <c r="AA54" s="32">
        <f t="shared" si="60"/>
        <v>0</v>
      </c>
      <c r="AB54" s="32">
        <f t="shared" si="60"/>
        <v>171.61</v>
      </c>
      <c r="AC54" s="32">
        <f t="shared" si="60"/>
        <v>0</v>
      </c>
      <c r="AD54" s="32">
        <f t="shared" si="60"/>
        <v>119.50999999999999</v>
      </c>
      <c r="AE54" s="32">
        <f t="shared" si="60"/>
        <v>0</v>
      </c>
      <c r="AF54" s="29"/>
    </row>
    <row r="55" spans="1:32" ht="18.75" x14ac:dyDescent="0.3">
      <c r="A55" s="30" t="s">
        <v>30</v>
      </c>
      <c r="B55" s="32">
        <f>B12+B16+B20+B26+B41+B50</f>
        <v>12140.240000000002</v>
      </c>
      <c r="C55" s="32">
        <f>C12+C16+C20+C26+C41</f>
        <v>1032.51</v>
      </c>
      <c r="D55" s="32">
        <f>D12+D16+D20+D26+D41</f>
        <v>0</v>
      </c>
      <c r="E55" s="32">
        <f>E12+E16+E20+E26+E41</f>
        <v>0</v>
      </c>
      <c r="F55" s="28">
        <f t="shared" si="57"/>
        <v>0</v>
      </c>
      <c r="G55" s="28">
        <f t="shared" si="57"/>
        <v>0</v>
      </c>
      <c r="H55" s="32">
        <f>H12+H16+H20+H26+H41+H50</f>
        <v>1032.51</v>
      </c>
      <c r="I55" s="32">
        <f t="shared" ref="I55:AE55" si="61">I12+I16+I20+I26+I41+I50</f>
        <v>741.35</v>
      </c>
      <c r="J55" s="32">
        <f t="shared" si="61"/>
        <v>838.79</v>
      </c>
      <c r="K55" s="32">
        <f t="shared" si="61"/>
        <v>0</v>
      </c>
      <c r="L55" s="32">
        <f t="shared" si="61"/>
        <v>838.59</v>
      </c>
      <c r="M55" s="32">
        <f t="shared" si="61"/>
        <v>0</v>
      </c>
      <c r="N55" s="32">
        <f t="shared" si="61"/>
        <v>1019.34</v>
      </c>
      <c r="O55" s="32">
        <f t="shared" si="61"/>
        <v>0</v>
      </c>
      <c r="P55" s="32">
        <f t="shared" si="61"/>
        <v>1013.77</v>
      </c>
      <c r="Q55" s="32">
        <f t="shared" si="61"/>
        <v>0</v>
      </c>
      <c r="R55" s="32">
        <f t="shared" si="61"/>
        <v>848.77</v>
      </c>
      <c r="S55" s="32">
        <f t="shared" si="61"/>
        <v>0</v>
      </c>
      <c r="T55" s="32">
        <f t="shared" si="61"/>
        <v>977.52</v>
      </c>
      <c r="U55" s="32">
        <f t="shared" si="61"/>
        <v>0</v>
      </c>
      <c r="V55" s="32">
        <f t="shared" si="61"/>
        <v>848.77</v>
      </c>
      <c r="W55" s="32">
        <f t="shared" si="61"/>
        <v>0</v>
      </c>
      <c r="X55" s="32">
        <f t="shared" si="61"/>
        <v>848.77</v>
      </c>
      <c r="Y55" s="32">
        <f t="shared" si="61"/>
        <v>0</v>
      </c>
      <c r="Z55" s="32">
        <f t="shared" si="61"/>
        <v>1786.12</v>
      </c>
      <c r="AA55" s="32">
        <f t="shared" si="61"/>
        <v>0</v>
      </c>
      <c r="AB55" s="32">
        <f t="shared" si="61"/>
        <v>848.76</v>
      </c>
      <c r="AC55" s="32">
        <f t="shared" si="61"/>
        <v>0</v>
      </c>
      <c r="AD55" s="32">
        <f t="shared" si="61"/>
        <v>1238.53</v>
      </c>
      <c r="AE55" s="32">
        <f t="shared" si="61"/>
        <v>0</v>
      </c>
      <c r="AF55" s="29"/>
    </row>
    <row r="56" spans="1:32" ht="37.5" x14ac:dyDescent="0.3">
      <c r="A56" s="31" t="s">
        <v>31</v>
      </c>
      <c r="B56" s="32">
        <f>B13</f>
        <v>65.319999999999993</v>
      </c>
      <c r="C56" s="32">
        <f t="shared" ref="C56:E56" si="62">C13</f>
        <v>0</v>
      </c>
      <c r="D56" s="32">
        <f t="shared" si="62"/>
        <v>0</v>
      </c>
      <c r="E56" s="32">
        <f t="shared" si="62"/>
        <v>0</v>
      </c>
      <c r="F56" s="28">
        <f t="shared" si="57"/>
        <v>0</v>
      </c>
      <c r="G56" s="28" t="e">
        <f t="shared" si="57"/>
        <v>#DIV/0!</v>
      </c>
      <c r="H56" s="32">
        <f>H13</f>
        <v>0</v>
      </c>
      <c r="I56" s="32">
        <f t="shared" ref="I56:AE56" si="63">I13</f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16.329999999999998</v>
      </c>
      <c r="O56" s="32">
        <f t="shared" si="63"/>
        <v>0</v>
      </c>
      <c r="P56" s="32">
        <f t="shared" si="63"/>
        <v>0</v>
      </c>
      <c r="Q56" s="32">
        <f t="shared" si="63"/>
        <v>0</v>
      </c>
      <c r="R56" s="32">
        <f t="shared" si="63"/>
        <v>0</v>
      </c>
      <c r="S56" s="32">
        <f t="shared" si="63"/>
        <v>0</v>
      </c>
      <c r="T56" s="32">
        <f t="shared" si="63"/>
        <v>16.329999999999998</v>
      </c>
      <c r="U56" s="32">
        <f t="shared" si="63"/>
        <v>0</v>
      </c>
      <c r="V56" s="32">
        <f t="shared" si="63"/>
        <v>0</v>
      </c>
      <c r="W56" s="32">
        <f t="shared" si="63"/>
        <v>0</v>
      </c>
      <c r="X56" s="32">
        <f t="shared" si="63"/>
        <v>0</v>
      </c>
      <c r="Y56" s="32">
        <f t="shared" si="63"/>
        <v>0</v>
      </c>
      <c r="Z56" s="32">
        <f t="shared" si="63"/>
        <v>16.329999999999998</v>
      </c>
      <c r="AA56" s="32">
        <f t="shared" si="63"/>
        <v>0</v>
      </c>
      <c r="AB56" s="32">
        <f t="shared" si="63"/>
        <v>0</v>
      </c>
      <c r="AC56" s="32">
        <f t="shared" si="63"/>
        <v>0</v>
      </c>
      <c r="AD56" s="32">
        <f t="shared" si="63"/>
        <v>16.329999999999998</v>
      </c>
      <c r="AE56" s="32">
        <f t="shared" si="63"/>
        <v>0</v>
      </c>
      <c r="AF56" s="29"/>
    </row>
    <row r="57" spans="1:32" ht="37.5" x14ac:dyDescent="0.3">
      <c r="A57" s="37" t="s">
        <v>46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8.75" x14ac:dyDescent="0.3">
      <c r="A58" s="38" t="s">
        <v>28</v>
      </c>
      <c r="B58" s="32">
        <f>B61+B59+B60</f>
        <v>14642.240000000002</v>
      </c>
      <c r="C58" s="32">
        <f t="shared" ref="C58:E58" si="64">C61+C59+C60</f>
        <v>1376.28</v>
      </c>
      <c r="D58" s="32">
        <f t="shared" si="64"/>
        <v>0</v>
      </c>
      <c r="E58" s="32">
        <f t="shared" si="64"/>
        <v>0</v>
      </c>
      <c r="F58" s="28">
        <f>E58/B58*100</f>
        <v>0</v>
      </c>
      <c r="G58" s="28">
        <f>E58/C58*100</f>
        <v>0</v>
      </c>
      <c r="H58" s="32">
        <f>H61+H59+H60</f>
        <v>1376.28</v>
      </c>
      <c r="I58" s="32">
        <f t="shared" ref="I58:AE58" si="65">I61+I59+I60</f>
        <v>1101.46</v>
      </c>
      <c r="J58" s="32">
        <f t="shared" si="65"/>
        <v>1034.46</v>
      </c>
      <c r="K58" s="32">
        <f t="shared" si="65"/>
        <v>0</v>
      </c>
      <c r="L58" s="32">
        <f t="shared" si="65"/>
        <v>1042.1500000000001</v>
      </c>
      <c r="M58" s="32">
        <f t="shared" si="65"/>
        <v>0</v>
      </c>
      <c r="N58" s="32">
        <f t="shared" si="65"/>
        <v>1291.53</v>
      </c>
      <c r="O58" s="32">
        <f t="shared" si="65"/>
        <v>0</v>
      </c>
      <c r="P58" s="32">
        <f t="shared" si="65"/>
        <v>1188.1699999999998</v>
      </c>
      <c r="Q58" s="32">
        <f t="shared" si="65"/>
        <v>0</v>
      </c>
      <c r="R58" s="32">
        <f t="shared" si="65"/>
        <v>999.03</v>
      </c>
      <c r="S58" s="32">
        <f t="shared" si="65"/>
        <v>0</v>
      </c>
      <c r="T58" s="32">
        <f t="shared" si="65"/>
        <v>1258.01</v>
      </c>
      <c r="U58" s="32">
        <f t="shared" si="65"/>
        <v>0</v>
      </c>
      <c r="V58" s="32">
        <f t="shared" si="65"/>
        <v>1020.37</v>
      </c>
      <c r="W58" s="32">
        <f t="shared" si="65"/>
        <v>0</v>
      </c>
      <c r="X58" s="32">
        <f t="shared" si="65"/>
        <v>999.03</v>
      </c>
      <c r="Y58" s="32">
        <f t="shared" si="65"/>
        <v>0</v>
      </c>
      <c r="Z58" s="32">
        <f t="shared" si="65"/>
        <v>2054.7999999999997</v>
      </c>
      <c r="AA58" s="32">
        <f t="shared" si="65"/>
        <v>0</v>
      </c>
      <c r="AB58" s="32">
        <f t="shared" si="65"/>
        <v>1020.37</v>
      </c>
      <c r="AC58" s="32">
        <f t="shared" si="65"/>
        <v>0</v>
      </c>
      <c r="AD58" s="32">
        <f t="shared" si="65"/>
        <v>1358.04</v>
      </c>
      <c r="AE58" s="32">
        <f t="shared" si="65"/>
        <v>0</v>
      </c>
      <c r="AF58" s="29"/>
    </row>
    <row r="59" spans="1:32" ht="18.75" x14ac:dyDescent="0.3">
      <c r="A59" s="26" t="s">
        <v>35</v>
      </c>
      <c r="B59" s="32">
        <f>B53</f>
        <v>2.8</v>
      </c>
      <c r="C59" s="32">
        <f t="shared" ref="C59:E61" si="66">C53</f>
        <v>0</v>
      </c>
      <c r="D59" s="32">
        <f>D53</f>
        <v>0</v>
      </c>
      <c r="E59" s="32">
        <f t="shared" si="66"/>
        <v>0</v>
      </c>
      <c r="F59" s="28">
        <f t="shared" ref="F59:F60" si="67">E59/B59*100</f>
        <v>0</v>
      </c>
      <c r="G59" s="28" t="e">
        <f t="shared" ref="G59:G60" si="68">E59/C59*100</f>
        <v>#DIV/0!</v>
      </c>
      <c r="H59" s="32">
        <f>H53</f>
        <v>0</v>
      </c>
      <c r="I59" s="32">
        <f t="shared" ref="I59:AE61" si="69">I53</f>
        <v>0</v>
      </c>
      <c r="J59" s="32">
        <f t="shared" si="69"/>
        <v>0</v>
      </c>
      <c r="K59" s="32">
        <f t="shared" si="69"/>
        <v>0</v>
      </c>
      <c r="L59" s="32">
        <f t="shared" si="69"/>
        <v>0</v>
      </c>
      <c r="M59" s="32">
        <f t="shared" si="69"/>
        <v>0</v>
      </c>
      <c r="N59" s="32">
        <f t="shared" si="69"/>
        <v>0</v>
      </c>
      <c r="O59" s="32">
        <f t="shared" si="69"/>
        <v>0</v>
      </c>
      <c r="P59" s="32">
        <f t="shared" si="69"/>
        <v>2.8</v>
      </c>
      <c r="Q59" s="32">
        <f t="shared" si="69"/>
        <v>0</v>
      </c>
      <c r="R59" s="32">
        <f t="shared" si="69"/>
        <v>0</v>
      </c>
      <c r="S59" s="32">
        <f t="shared" si="69"/>
        <v>0</v>
      </c>
      <c r="T59" s="32">
        <f t="shared" si="69"/>
        <v>0</v>
      </c>
      <c r="U59" s="32">
        <f t="shared" si="69"/>
        <v>0</v>
      </c>
      <c r="V59" s="32">
        <f t="shared" si="69"/>
        <v>0</v>
      </c>
      <c r="W59" s="32">
        <f t="shared" si="69"/>
        <v>0</v>
      </c>
      <c r="X59" s="32">
        <f t="shared" si="69"/>
        <v>0</v>
      </c>
      <c r="Y59" s="32">
        <f t="shared" si="69"/>
        <v>0</v>
      </c>
      <c r="Z59" s="32">
        <f t="shared" si="69"/>
        <v>0</v>
      </c>
      <c r="AA59" s="32">
        <f t="shared" si="69"/>
        <v>0</v>
      </c>
      <c r="AB59" s="32">
        <f t="shared" si="69"/>
        <v>0</v>
      </c>
      <c r="AC59" s="32">
        <f t="shared" si="69"/>
        <v>0</v>
      </c>
      <c r="AD59" s="32">
        <f t="shared" si="69"/>
        <v>0</v>
      </c>
      <c r="AE59" s="32">
        <f t="shared" si="69"/>
        <v>0</v>
      </c>
      <c r="AF59" s="29"/>
    </row>
    <row r="60" spans="1:32" ht="18.75" x14ac:dyDescent="0.3">
      <c r="A60" s="26" t="s">
        <v>29</v>
      </c>
      <c r="B60" s="32">
        <f>B54</f>
        <v>2499.2000000000003</v>
      </c>
      <c r="C60" s="32">
        <f t="shared" si="66"/>
        <v>343.77</v>
      </c>
      <c r="D60" s="32">
        <f t="shared" si="66"/>
        <v>0</v>
      </c>
      <c r="E60" s="32">
        <f t="shared" si="66"/>
        <v>0</v>
      </c>
      <c r="F60" s="28">
        <f t="shared" si="67"/>
        <v>0</v>
      </c>
      <c r="G60" s="28">
        <f t="shared" si="68"/>
        <v>0</v>
      </c>
      <c r="H60" s="32">
        <f>H54</f>
        <v>343.77</v>
      </c>
      <c r="I60" s="32">
        <f t="shared" si="69"/>
        <v>360.11</v>
      </c>
      <c r="J60" s="32">
        <f t="shared" si="69"/>
        <v>195.67</v>
      </c>
      <c r="K60" s="32">
        <f t="shared" si="69"/>
        <v>0</v>
      </c>
      <c r="L60" s="32">
        <f t="shared" si="69"/>
        <v>203.56</v>
      </c>
      <c r="M60" s="32">
        <f t="shared" si="69"/>
        <v>0</v>
      </c>
      <c r="N60" s="32">
        <f t="shared" si="69"/>
        <v>272.19</v>
      </c>
      <c r="O60" s="32">
        <f t="shared" si="69"/>
        <v>0</v>
      </c>
      <c r="P60" s="32">
        <f t="shared" si="69"/>
        <v>171.6</v>
      </c>
      <c r="Q60" s="32">
        <f t="shared" si="69"/>
        <v>0</v>
      </c>
      <c r="R60" s="32">
        <f t="shared" si="69"/>
        <v>150.26</v>
      </c>
      <c r="S60" s="32">
        <f t="shared" si="69"/>
        <v>0</v>
      </c>
      <c r="T60" s="32">
        <f t="shared" si="69"/>
        <v>280.49</v>
      </c>
      <c r="U60" s="32">
        <f t="shared" si="69"/>
        <v>0</v>
      </c>
      <c r="V60" s="32">
        <f t="shared" si="69"/>
        <v>171.6</v>
      </c>
      <c r="W60" s="32">
        <f t="shared" si="69"/>
        <v>0</v>
      </c>
      <c r="X60" s="32">
        <f t="shared" si="69"/>
        <v>150.26</v>
      </c>
      <c r="Y60" s="32">
        <f t="shared" si="69"/>
        <v>0</v>
      </c>
      <c r="Z60" s="32">
        <f t="shared" si="69"/>
        <v>268.68</v>
      </c>
      <c r="AA60" s="32">
        <f t="shared" si="69"/>
        <v>0</v>
      </c>
      <c r="AB60" s="32">
        <f t="shared" si="69"/>
        <v>171.61</v>
      </c>
      <c r="AC60" s="32">
        <f t="shared" si="69"/>
        <v>0</v>
      </c>
      <c r="AD60" s="32">
        <f t="shared" si="69"/>
        <v>119.50999999999999</v>
      </c>
      <c r="AE60" s="32">
        <f t="shared" si="69"/>
        <v>0</v>
      </c>
      <c r="AF60" s="29"/>
    </row>
    <row r="61" spans="1:32" ht="18.75" x14ac:dyDescent="0.3">
      <c r="A61" s="30" t="s">
        <v>30</v>
      </c>
      <c r="B61" s="32">
        <f>B55</f>
        <v>12140.240000000002</v>
      </c>
      <c r="C61" s="32">
        <f t="shared" si="66"/>
        <v>1032.51</v>
      </c>
      <c r="D61" s="32">
        <f t="shared" si="66"/>
        <v>0</v>
      </c>
      <c r="E61" s="32">
        <f t="shared" si="66"/>
        <v>0</v>
      </c>
      <c r="F61" s="28">
        <f>E61/B61*100</f>
        <v>0</v>
      </c>
      <c r="G61" s="28">
        <f>E61/C61*100</f>
        <v>0</v>
      </c>
      <c r="H61" s="32">
        <f>H55</f>
        <v>1032.51</v>
      </c>
      <c r="I61" s="32">
        <f t="shared" si="69"/>
        <v>741.35</v>
      </c>
      <c r="J61" s="32">
        <f t="shared" si="69"/>
        <v>838.79</v>
      </c>
      <c r="K61" s="32">
        <f t="shared" si="69"/>
        <v>0</v>
      </c>
      <c r="L61" s="32">
        <f t="shared" si="69"/>
        <v>838.59</v>
      </c>
      <c r="M61" s="32">
        <f t="shared" si="69"/>
        <v>0</v>
      </c>
      <c r="N61" s="32">
        <f t="shared" si="69"/>
        <v>1019.34</v>
      </c>
      <c r="O61" s="32">
        <f t="shared" si="69"/>
        <v>0</v>
      </c>
      <c r="P61" s="32">
        <f t="shared" si="69"/>
        <v>1013.77</v>
      </c>
      <c r="Q61" s="32">
        <f t="shared" si="69"/>
        <v>0</v>
      </c>
      <c r="R61" s="32">
        <f t="shared" si="69"/>
        <v>848.77</v>
      </c>
      <c r="S61" s="32">
        <f t="shared" si="69"/>
        <v>0</v>
      </c>
      <c r="T61" s="32">
        <f t="shared" si="69"/>
        <v>977.52</v>
      </c>
      <c r="U61" s="32">
        <f t="shared" si="69"/>
        <v>0</v>
      </c>
      <c r="V61" s="32">
        <f t="shared" si="69"/>
        <v>848.77</v>
      </c>
      <c r="W61" s="32">
        <f t="shared" si="69"/>
        <v>0</v>
      </c>
      <c r="X61" s="32">
        <f t="shared" si="69"/>
        <v>848.77</v>
      </c>
      <c r="Y61" s="32">
        <f t="shared" si="69"/>
        <v>0</v>
      </c>
      <c r="Z61" s="32">
        <f t="shared" si="69"/>
        <v>1786.12</v>
      </c>
      <c r="AA61" s="32">
        <f t="shared" si="69"/>
        <v>0</v>
      </c>
      <c r="AB61" s="32">
        <f t="shared" si="69"/>
        <v>848.76</v>
      </c>
      <c r="AC61" s="32">
        <f t="shared" si="69"/>
        <v>0</v>
      </c>
      <c r="AD61" s="32">
        <f t="shared" si="69"/>
        <v>1238.53</v>
      </c>
      <c r="AE61" s="32">
        <f t="shared" si="69"/>
        <v>0</v>
      </c>
      <c r="AF61" s="29"/>
    </row>
    <row r="62" spans="1:32" ht="93.75" x14ac:dyDescent="0.3">
      <c r="A62" s="39" t="s">
        <v>47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8.75" x14ac:dyDescent="0.3">
      <c r="A63" s="40" t="s">
        <v>26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75" x14ac:dyDescent="0.3">
      <c r="A64" s="41" t="s">
        <v>48</v>
      </c>
      <c r="B64" s="32"/>
      <c r="C64" s="32"/>
      <c r="D64" s="32"/>
      <c r="E64" s="32"/>
      <c r="F64" s="3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8.75" x14ac:dyDescent="0.3">
      <c r="A65" s="26" t="s">
        <v>28</v>
      </c>
      <c r="B65" s="27">
        <f>B66</f>
        <v>150.4</v>
      </c>
      <c r="C65" s="27">
        <f t="shared" ref="C65:E65" si="70">C66</f>
        <v>0</v>
      </c>
      <c r="D65" s="27">
        <f t="shared" si="70"/>
        <v>0</v>
      </c>
      <c r="E65" s="27">
        <f t="shared" si="70"/>
        <v>0</v>
      </c>
      <c r="F65" s="28">
        <f t="shared" ref="F65:F66" si="71">E65/B65*100</f>
        <v>0</v>
      </c>
      <c r="G65" s="28" t="e">
        <f t="shared" ref="G65:G66" si="72">E65/C65*100</f>
        <v>#DIV/0!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8.75" x14ac:dyDescent="0.3">
      <c r="A66" s="26" t="s">
        <v>30</v>
      </c>
      <c r="B66" s="27">
        <f>B69+B72+B7</f>
        <v>150.4</v>
      </c>
      <c r="C66" s="27">
        <f>C69+C72+C7</f>
        <v>0</v>
      </c>
      <c r="D66" s="27">
        <f>D69+D72+D7</f>
        <v>0</v>
      </c>
      <c r="E66" s="27">
        <f>E69+E72+E7</f>
        <v>0</v>
      </c>
      <c r="F66" s="28">
        <f t="shared" si="71"/>
        <v>0</v>
      </c>
      <c r="G66" s="28" t="e">
        <f t="shared" si="72"/>
        <v>#DIV/0!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318.75" x14ac:dyDescent="0.3">
      <c r="A67" s="42" t="s">
        <v>49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8.75" x14ac:dyDescent="0.3">
      <c r="A68" s="26" t="s">
        <v>28</v>
      </c>
      <c r="B68" s="27">
        <f>B69</f>
        <v>150.4</v>
      </c>
      <c r="C68" s="43">
        <f>C69</f>
        <v>0</v>
      </c>
      <c r="D68" s="43">
        <f>D69</f>
        <v>0</v>
      </c>
      <c r="E68" s="43">
        <f t="shared" ref="E68" si="73">E69</f>
        <v>0</v>
      </c>
      <c r="F68" s="28">
        <f t="shared" ref="F68:F69" si="74">E68/B68*100</f>
        <v>0</v>
      </c>
      <c r="G68" s="28" t="e">
        <f t="shared" ref="G68:G69" si="75">E68/C68*100</f>
        <v>#DIV/0!</v>
      </c>
      <c r="H68" s="29">
        <f>H69</f>
        <v>0</v>
      </c>
      <c r="I68" s="29">
        <f t="shared" ref="I68:AE68" si="76">I69</f>
        <v>0</v>
      </c>
      <c r="J68" s="29">
        <f t="shared" si="76"/>
        <v>0</v>
      </c>
      <c r="K68" s="29">
        <f t="shared" si="76"/>
        <v>0</v>
      </c>
      <c r="L68" s="29">
        <f t="shared" si="76"/>
        <v>0</v>
      </c>
      <c r="M68" s="29">
        <f t="shared" si="76"/>
        <v>0</v>
      </c>
      <c r="N68" s="29">
        <f t="shared" si="76"/>
        <v>0</v>
      </c>
      <c r="O68" s="29">
        <f t="shared" si="76"/>
        <v>0</v>
      </c>
      <c r="P68" s="29">
        <f t="shared" si="76"/>
        <v>0</v>
      </c>
      <c r="Q68" s="29">
        <f t="shared" si="76"/>
        <v>0</v>
      </c>
      <c r="R68" s="29">
        <f t="shared" si="76"/>
        <v>0</v>
      </c>
      <c r="S68" s="29">
        <f t="shared" si="76"/>
        <v>0</v>
      </c>
      <c r="T68" s="29">
        <f t="shared" si="76"/>
        <v>0</v>
      </c>
      <c r="U68" s="29">
        <f t="shared" si="76"/>
        <v>0</v>
      </c>
      <c r="V68" s="29">
        <f t="shared" si="76"/>
        <v>0</v>
      </c>
      <c r="W68" s="29">
        <f t="shared" si="76"/>
        <v>0</v>
      </c>
      <c r="X68" s="29">
        <f t="shared" si="76"/>
        <v>0</v>
      </c>
      <c r="Y68" s="29">
        <f t="shared" si="76"/>
        <v>0</v>
      </c>
      <c r="Z68" s="29">
        <f t="shared" si="76"/>
        <v>0</v>
      </c>
      <c r="AA68" s="29">
        <f t="shared" si="76"/>
        <v>0</v>
      </c>
      <c r="AB68" s="29">
        <f t="shared" si="76"/>
        <v>0</v>
      </c>
      <c r="AC68" s="29">
        <f t="shared" si="76"/>
        <v>0</v>
      </c>
      <c r="AD68" s="29">
        <f t="shared" si="76"/>
        <v>150.4</v>
      </c>
      <c r="AE68" s="29">
        <f t="shared" si="76"/>
        <v>0</v>
      </c>
      <c r="AF68" s="29"/>
    </row>
    <row r="69" spans="1:32" ht="18.75" x14ac:dyDescent="0.3">
      <c r="A69" s="26" t="s">
        <v>30</v>
      </c>
      <c r="B69" s="27">
        <f>H69+J69+L69+N69+P69+R69+T69+V69+X69+Z69+AB69+AD69</f>
        <v>150.4</v>
      </c>
      <c r="C69" s="28">
        <f>H69</f>
        <v>0</v>
      </c>
      <c r="D69" s="28"/>
      <c r="E69" s="28">
        <f>I69</f>
        <v>0</v>
      </c>
      <c r="F69" s="28">
        <f t="shared" si="74"/>
        <v>0</v>
      </c>
      <c r="G69" s="28" t="e">
        <f t="shared" si="75"/>
        <v>#DIV/0!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150.4</v>
      </c>
      <c r="AE69" s="29"/>
      <c r="AF69" s="29"/>
    </row>
    <row r="70" spans="1:32" ht="131.25" x14ac:dyDescent="0.3">
      <c r="A70" s="26" t="s">
        <v>50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8.75" x14ac:dyDescent="0.3">
      <c r="A71" s="26" t="s">
        <v>28</v>
      </c>
      <c r="B71" s="32">
        <f>B72</f>
        <v>0</v>
      </c>
      <c r="C71" s="32">
        <f t="shared" ref="C71:E71" si="77">C72</f>
        <v>0</v>
      </c>
      <c r="D71" s="32">
        <f t="shared" si="77"/>
        <v>0</v>
      </c>
      <c r="E71" s="32">
        <f t="shared" si="77"/>
        <v>0</v>
      </c>
      <c r="F71" s="28" t="e">
        <f>E71/B71*100</f>
        <v>#DIV/0!</v>
      </c>
      <c r="G71" s="27" t="e">
        <f t="shared" ref="G71:G72" si="78">E71/C71*100</f>
        <v>#DIV/0!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9"/>
    </row>
    <row r="72" spans="1:32" ht="18.75" x14ac:dyDescent="0.3">
      <c r="A72" s="44" t="s">
        <v>51</v>
      </c>
      <c r="B72" s="27">
        <f>H72+J72+L72+N72+P72+R72+T72+V72+X72+Z72+AB72+AD72</f>
        <v>0</v>
      </c>
      <c r="C72" s="28">
        <f>H72</f>
        <v>0</v>
      </c>
      <c r="D72" s="28">
        <f>D70</f>
        <v>0</v>
      </c>
      <c r="E72" s="28">
        <f>I72</f>
        <v>0</v>
      </c>
      <c r="F72" s="28" t="e">
        <f>E72/B72*100</f>
        <v>#DIV/0!</v>
      </c>
      <c r="G72" s="27" t="e">
        <f t="shared" si="78"/>
        <v>#DIV/0!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31.25" x14ac:dyDescent="0.3">
      <c r="A73" s="44" t="s">
        <v>52</v>
      </c>
      <c r="B73" s="27"/>
      <c r="C73" s="28"/>
      <c r="D73" s="28"/>
      <c r="E73" s="28"/>
      <c r="F73" s="28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8.75" x14ac:dyDescent="0.3">
      <c r="A74" s="26" t="s">
        <v>28</v>
      </c>
      <c r="B74" s="28">
        <f>B75</f>
        <v>0</v>
      </c>
      <c r="C74" s="28">
        <f t="shared" ref="C74:E74" si="79">C75</f>
        <v>0</v>
      </c>
      <c r="D74" s="28">
        <f t="shared" si="79"/>
        <v>0</v>
      </c>
      <c r="E74" s="28">
        <f t="shared" si="79"/>
        <v>0</v>
      </c>
      <c r="F74" s="28" t="e">
        <f>E74/B74*100</f>
        <v>#DIV/0!</v>
      </c>
      <c r="G74" s="27" t="e">
        <f>E74/C74*100</f>
        <v>#DIV/0!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8.75" x14ac:dyDescent="0.3">
      <c r="A75" s="26" t="s">
        <v>30</v>
      </c>
      <c r="B75" s="28">
        <f>H75+J75+L75+N75+P75+R75+T75+V75+X75+Z75+AB75+AD75</f>
        <v>0</v>
      </c>
      <c r="C75" s="28">
        <f>H75</f>
        <v>0</v>
      </c>
      <c r="D75" s="28"/>
      <c r="E75" s="28">
        <f>I75</f>
        <v>0</v>
      </c>
      <c r="F75" s="27" t="e">
        <f t="shared" ref="F75:G75" si="80">D75/B75*100</f>
        <v>#DIV/0!</v>
      </c>
      <c r="G75" s="27" t="e">
        <f t="shared" si="80"/>
        <v>#DIV/0!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56.25" x14ac:dyDescent="0.3">
      <c r="A76" s="34" t="s">
        <v>53</v>
      </c>
      <c r="B76" s="27"/>
      <c r="C76" s="28"/>
      <c r="D76" s="28"/>
      <c r="E76" s="28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8.75" x14ac:dyDescent="0.3">
      <c r="A77" s="26" t="s">
        <v>28</v>
      </c>
      <c r="B77" s="27">
        <f>B78</f>
        <v>84.800000000000011</v>
      </c>
      <c r="C77" s="27">
        <f t="shared" ref="C77:E77" si="81">C78</f>
        <v>0</v>
      </c>
      <c r="D77" s="27">
        <f t="shared" si="81"/>
        <v>0</v>
      </c>
      <c r="E77" s="27">
        <f t="shared" si="81"/>
        <v>0</v>
      </c>
      <c r="F77" s="27">
        <f t="shared" ref="F77:G78" si="82">D77/B77*100</f>
        <v>0</v>
      </c>
      <c r="G77" s="27" t="e">
        <f t="shared" si="82"/>
        <v>#DIV/0!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8.75" x14ac:dyDescent="0.3">
      <c r="A78" s="26" t="s">
        <v>30</v>
      </c>
      <c r="B78" s="27">
        <f>B81</f>
        <v>84.800000000000011</v>
      </c>
      <c r="C78" s="27">
        <f t="shared" ref="C78:E78" si="83">C81</f>
        <v>0</v>
      </c>
      <c r="D78" s="27">
        <f t="shared" si="83"/>
        <v>0</v>
      </c>
      <c r="E78" s="27">
        <f t="shared" si="83"/>
        <v>0</v>
      </c>
      <c r="F78" s="27">
        <f t="shared" si="82"/>
        <v>0</v>
      </c>
      <c r="G78" s="27" t="e">
        <f t="shared" si="82"/>
        <v>#DIV/0!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50" x14ac:dyDescent="0.3">
      <c r="A79" s="26" t="s">
        <v>54</v>
      </c>
      <c r="B79" s="27"/>
      <c r="C79" s="28"/>
      <c r="D79" s="28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ht="18.75" x14ac:dyDescent="0.3">
      <c r="A80" s="26" t="s">
        <v>28</v>
      </c>
      <c r="B80" s="28">
        <f>B81</f>
        <v>84.800000000000011</v>
      </c>
      <c r="C80" s="28">
        <f t="shared" ref="C80:E80" si="84">C81</f>
        <v>0</v>
      </c>
      <c r="D80" s="28">
        <f t="shared" si="84"/>
        <v>0</v>
      </c>
      <c r="E80" s="28">
        <f t="shared" si="84"/>
        <v>0</v>
      </c>
      <c r="F80" s="28">
        <f>E80/B80*100</f>
        <v>0</v>
      </c>
      <c r="G80" s="27" t="e">
        <f>E80/C80*100</f>
        <v>#DIV/0!</v>
      </c>
      <c r="H80" s="27">
        <f>H81</f>
        <v>0</v>
      </c>
      <c r="I80" s="27">
        <f t="shared" ref="I80:AE80" si="85">I81</f>
        <v>0</v>
      </c>
      <c r="J80" s="27">
        <f t="shared" si="85"/>
        <v>0</v>
      </c>
      <c r="K80" s="27">
        <f t="shared" si="85"/>
        <v>0</v>
      </c>
      <c r="L80" s="27">
        <f t="shared" si="85"/>
        <v>0</v>
      </c>
      <c r="M80" s="27">
        <f t="shared" si="85"/>
        <v>0</v>
      </c>
      <c r="N80" s="27">
        <f t="shared" si="85"/>
        <v>0</v>
      </c>
      <c r="O80" s="27">
        <f t="shared" si="85"/>
        <v>0</v>
      </c>
      <c r="P80" s="27">
        <f t="shared" si="85"/>
        <v>10.199999999999999</v>
      </c>
      <c r="Q80" s="27">
        <f t="shared" si="85"/>
        <v>0</v>
      </c>
      <c r="R80" s="27">
        <f t="shared" si="85"/>
        <v>10.199999999999999</v>
      </c>
      <c r="S80" s="27">
        <f t="shared" si="85"/>
        <v>0</v>
      </c>
      <c r="T80" s="27">
        <f t="shared" si="85"/>
        <v>10.199999999999999</v>
      </c>
      <c r="U80" s="27">
        <f t="shared" si="85"/>
        <v>0</v>
      </c>
      <c r="V80" s="27">
        <f t="shared" si="85"/>
        <v>13.4</v>
      </c>
      <c r="W80" s="27">
        <f t="shared" si="85"/>
        <v>0</v>
      </c>
      <c r="X80" s="27">
        <f t="shared" si="85"/>
        <v>10.199999999999999</v>
      </c>
      <c r="Y80" s="27">
        <f t="shared" si="85"/>
        <v>0</v>
      </c>
      <c r="Z80" s="27">
        <f t="shared" si="85"/>
        <v>10.199999999999999</v>
      </c>
      <c r="AA80" s="27">
        <f t="shared" si="85"/>
        <v>0</v>
      </c>
      <c r="AB80" s="27">
        <f t="shared" si="85"/>
        <v>10.199999999999999</v>
      </c>
      <c r="AC80" s="27">
        <f t="shared" si="85"/>
        <v>0</v>
      </c>
      <c r="AD80" s="27">
        <f t="shared" si="85"/>
        <v>10.199999999999999</v>
      </c>
      <c r="AE80" s="27">
        <f t="shared" si="85"/>
        <v>0</v>
      </c>
      <c r="AF80" s="27"/>
    </row>
    <row r="81" spans="1:32" ht="18.75" x14ac:dyDescent="0.3">
      <c r="A81" s="26" t="s">
        <v>30</v>
      </c>
      <c r="B81" s="28">
        <f>H81+J81+L81+N81+P81+R81+T81+V81+X81+Z81+AB81+AD81</f>
        <v>84.800000000000011</v>
      </c>
      <c r="C81" s="28">
        <f>H81</f>
        <v>0</v>
      </c>
      <c r="D81" s="28"/>
      <c r="E81" s="28">
        <f>I81</f>
        <v>0</v>
      </c>
      <c r="F81" s="27">
        <f t="shared" ref="F81:G81" si="86">D81/B81*100</f>
        <v>0</v>
      </c>
      <c r="G81" s="27" t="e">
        <f t="shared" si="86"/>
        <v>#DIV/0!</v>
      </c>
      <c r="H81" s="27"/>
      <c r="I81" s="27"/>
      <c r="J81" s="27"/>
      <c r="K81" s="27"/>
      <c r="L81" s="27"/>
      <c r="M81" s="27"/>
      <c r="N81" s="27"/>
      <c r="O81" s="27"/>
      <c r="P81" s="27">
        <v>10.199999999999999</v>
      </c>
      <c r="Q81" s="27"/>
      <c r="R81" s="27">
        <v>10.199999999999999</v>
      </c>
      <c r="S81" s="27"/>
      <c r="T81" s="27">
        <v>10.199999999999999</v>
      </c>
      <c r="U81" s="27"/>
      <c r="V81" s="27">
        <v>13.4</v>
      </c>
      <c r="W81" s="27"/>
      <c r="X81" s="27">
        <v>10.199999999999999</v>
      </c>
      <c r="Y81" s="27"/>
      <c r="Z81" s="27">
        <v>10.199999999999999</v>
      </c>
      <c r="AA81" s="27"/>
      <c r="AB81" s="27">
        <v>10.199999999999999</v>
      </c>
      <c r="AC81" s="27"/>
      <c r="AD81" s="27">
        <v>10.199999999999999</v>
      </c>
      <c r="AE81" s="27"/>
      <c r="AF81" s="27"/>
    </row>
    <row r="82" spans="1:32" ht="56.25" x14ac:dyDescent="0.3">
      <c r="A82" s="34" t="s">
        <v>55</v>
      </c>
      <c r="B82" s="27"/>
      <c r="C82" s="28"/>
      <c r="D82" s="28"/>
      <c r="E82" s="28"/>
      <c r="F82" s="28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ht="18.75" x14ac:dyDescent="0.3">
      <c r="A83" s="26" t="s">
        <v>28</v>
      </c>
      <c r="B83" s="28">
        <f>B84</f>
        <v>626</v>
      </c>
      <c r="C83" s="28">
        <f t="shared" ref="C83:E83" si="87">C84</f>
        <v>0</v>
      </c>
      <c r="D83" s="28">
        <f t="shared" si="87"/>
        <v>0</v>
      </c>
      <c r="E83" s="28">
        <f t="shared" si="87"/>
        <v>0</v>
      </c>
      <c r="F83" s="28">
        <f>E83/B83*100</f>
        <v>0</v>
      </c>
      <c r="G83" s="27" t="e">
        <f>E83/C83*100</f>
        <v>#DIV/0!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ht="18.75" x14ac:dyDescent="0.3">
      <c r="A84" s="26" t="s">
        <v>30</v>
      </c>
      <c r="B84" s="28">
        <f>B87+B90+B93+B96+B99+B102</f>
        <v>626</v>
      </c>
      <c r="C84" s="28">
        <f t="shared" ref="C84:E84" si="88">C87+C90+C93+C96+C99+C102</f>
        <v>0</v>
      </c>
      <c r="D84" s="28">
        <f t="shared" si="88"/>
        <v>0</v>
      </c>
      <c r="E84" s="28">
        <f t="shared" si="88"/>
        <v>0</v>
      </c>
      <c r="F84" s="27">
        <f t="shared" ref="F84:G84" si="89">D84/B84*100</f>
        <v>0</v>
      </c>
      <c r="G84" s="27" t="e">
        <f t="shared" si="89"/>
        <v>#DIV/0!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s="45" customFormat="1" ht="56.25" x14ac:dyDescent="0.3">
      <c r="A85" s="44" t="s">
        <v>56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s="45" customFormat="1" ht="18.75" x14ac:dyDescent="0.3">
      <c r="A86" s="26" t="s">
        <v>28</v>
      </c>
      <c r="B86" s="27">
        <f>B87</f>
        <v>109</v>
      </c>
      <c r="C86" s="27">
        <f t="shared" ref="C86:E86" si="90">C87</f>
        <v>0</v>
      </c>
      <c r="D86" s="27">
        <f t="shared" si="90"/>
        <v>0</v>
      </c>
      <c r="E86" s="27">
        <f t="shared" si="90"/>
        <v>0</v>
      </c>
      <c r="F86" s="27">
        <f>E86/B86*100</f>
        <v>0</v>
      </c>
      <c r="G86" s="27" t="e">
        <f>E86/C86*100</f>
        <v>#DIV/0!</v>
      </c>
      <c r="H86" s="27">
        <f>H87</f>
        <v>0</v>
      </c>
      <c r="I86" s="27">
        <f t="shared" ref="I86:AE86" si="91">I87</f>
        <v>0</v>
      </c>
      <c r="J86" s="27">
        <f t="shared" si="91"/>
        <v>1</v>
      </c>
      <c r="K86" s="27">
        <f t="shared" si="91"/>
        <v>0</v>
      </c>
      <c r="L86" s="27">
        <f t="shared" si="91"/>
        <v>0</v>
      </c>
      <c r="M86" s="27">
        <f t="shared" si="91"/>
        <v>0</v>
      </c>
      <c r="N86" s="27">
        <f t="shared" si="91"/>
        <v>0</v>
      </c>
      <c r="O86" s="27">
        <f t="shared" si="91"/>
        <v>0</v>
      </c>
      <c r="P86" s="27">
        <f t="shared" si="91"/>
        <v>108</v>
      </c>
      <c r="Q86" s="27">
        <f t="shared" si="91"/>
        <v>0</v>
      </c>
      <c r="R86" s="27">
        <f t="shared" si="91"/>
        <v>0</v>
      </c>
      <c r="S86" s="27">
        <f t="shared" si="91"/>
        <v>0</v>
      </c>
      <c r="T86" s="27">
        <f t="shared" si="91"/>
        <v>0</v>
      </c>
      <c r="U86" s="27">
        <f t="shared" si="91"/>
        <v>0</v>
      </c>
      <c r="V86" s="27">
        <f t="shared" si="91"/>
        <v>0</v>
      </c>
      <c r="W86" s="27">
        <f t="shared" si="91"/>
        <v>0</v>
      </c>
      <c r="X86" s="27">
        <f t="shared" si="91"/>
        <v>0</v>
      </c>
      <c r="Y86" s="27">
        <f t="shared" si="91"/>
        <v>0</v>
      </c>
      <c r="Z86" s="27">
        <f t="shared" si="91"/>
        <v>0</v>
      </c>
      <c r="AA86" s="27">
        <f t="shared" si="91"/>
        <v>0</v>
      </c>
      <c r="AB86" s="27">
        <f t="shared" si="91"/>
        <v>0</v>
      </c>
      <c r="AC86" s="27">
        <f t="shared" si="91"/>
        <v>0</v>
      </c>
      <c r="AD86" s="27">
        <f t="shared" si="91"/>
        <v>0</v>
      </c>
      <c r="AE86" s="27">
        <f t="shared" si="91"/>
        <v>0</v>
      </c>
      <c r="AF86" s="27"/>
    </row>
    <row r="87" spans="1:32" s="45" customFormat="1" ht="18.75" x14ac:dyDescent="0.3">
      <c r="A87" s="26" t="s">
        <v>30</v>
      </c>
      <c r="B87" s="27">
        <f>H87+J87+L87+N87+P87+R87+T87+V87+X87+Z87+AB87+AD87</f>
        <v>109</v>
      </c>
      <c r="C87" s="27">
        <f>H87</f>
        <v>0</v>
      </c>
      <c r="D87" s="27"/>
      <c r="E87" s="27">
        <f>I87</f>
        <v>0</v>
      </c>
      <c r="F87" s="27">
        <f t="shared" ref="F87:G87" si="92">D87/B87*100</f>
        <v>0</v>
      </c>
      <c r="G87" s="27" t="e">
        <f t="shared" si="92"/>
        <v>#DIV/0!</v>
      </c>
      <c r="H87" s="27"/>
      <c r="I87" s="27"/>
      <c r="J87" s="27">
        <v>1</v>
      </c>
      <c r="K87" s="27"/>
      <c r="L87" s="27"/>
      <c r="M87" s="27"/>
      <c r="N87" s="27"/>
      <c r="O87" s="27"/>
      <c r="P87" s="27">
        <v>108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s="45" customFormat="1" ht="56.25" x14ac:dyDescent="0.3">
      <c r="A88" s="44" t="s">
        <v>57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s="45" customFormat="1" ht="18.75" x14ac:dyDescent="0.3">
      <c r="A89" s="26" t="s">
        <v>28</v>
      </c>
      <c r="B89" s="27">
        <f>B90</f>
        <v>81.099999999999994</v>
      </c>
      <c r="C89" s="27">
        <f t="shared" ref="C89:E89" si="93">C90</f>
        <v>0</v>
      </c>
      <c r="D89" s="27">
        <f t="shared" si="93"/>
        <v>0</v>
      </c>
      <c r="E89" s="27">
        <f t="shared" si="93"/>
        <v>0</v>
      </c>
      <c r="F89" s="27">
        <f>E89/B89*100</f>
        <v>0</v>
      </c>
      <c r="G89" s="27" t="e">
        <f>E89/C89*100</f>
        <v>#DIV/0!</v>
      </c>
      <c r="H89" s="27">
        <f>H90</f>
        <v>0</v>
      </c>
      <c r="I89" s="27">
        <f t="shared" ref="I89:AE89" si="94">I90</f>
        <v>0</v>
      </c>
      <c r="J89" s="27">
        <f t="shared" si="94"/>
        <v>0</v>
      </c>
      <c r="K89" s="27">
        <f t="shared" si="94"/>
        <v>0</v>
      </c>
      <c r="L89" s="27">
        <f t="shared" si="94"/>
        <v>0</v>
      </c>
      <c r="M89" s="27">
        <f t="shared" si="94"/>
        <v>0</v>
      </c>
      <c r="N89" s="27">
        <f t="shared" si="94"/>
        <v>0</v>
      </c>
      <c r="O89" s="27">
        <f t="shared" si="94"/>
        <v>0</v>
      </c>
      <c r="P89" s="27">
        <f t="shared" si="94"/>
        <v>0</v>
      </c>
      <c r="Q89" s="27">
        <f t="shared" si="94"/>
        <v>0</v>
      </c>
      <c r="R89" s="27">
        <f t="shared" si="94"/>
        <v>0</v>
      </c>
      <c r="S89" s="27">
        <f t="shared" si="94"/>
        <v>0</v>
      </c>
      <c r="T89" s="27">
        <f t="shared" si="94"/>
        <v>0</v>
      </c>
      <c r="U89" s="27">
        <f t="shared" si="94"/>
        <v>0</v>
      </c>
      <c r="V89" s="27">
        <f t="shared" si="94"/>
        <v>0</v>
      </c>
      <c r="W89" s="27">
        <f t="shared" si="94"/>
        <v>0</v>
      </c>
      <c r="X89" s="27">
        <f t="shared" si="94"/>
        <v>0</v>
      </c>
      <c r="Y89" s="27">
        <f t="shared" si="94"/>
        <v>0</v>
      </c>
      <c r="Z89" s="27">
        <f t="shared" si="94"/>
        <v>81.099999999999994</v>
      </c>
      <c r="AA89" s="27">
        <f t="shared" si="94"/>
        <v>0</v>
      </c>
      <c r="AB89" s="27">
        <f t="shared" si="94"/>
        <v>0</v>
      </c>
      <c r="AC89" s="27">
        <f t="shared" si="94"/>
        <v>0</v>
      </c>
      <c r="AD89" s="27">
        <f t="shared" si="94"/>
        <v>0</v>
      </c>
      <c r="AE89" s="27">
        <f t="shared" si="94"/>
        <v>0</v>
      </c>
      <c r="AF89" s="27"/>
    </row>
    <row r="90" spans="1:32" s="45" customFormat="1" ht="18.75" x14ac:dyDescent="0.3">
      <c r="A90" s="26" t="s">
        <v>30</v>
      </c>
      <c r="B90" s="27">
        <f>H90+J90+L90+N90+P90+R90+T90+V90+X90+Z90+AB90+AD90</f>
        <v>81.099999999999994</v>
      </c>
      <c r="C90" s="27">
        <f>H90</f>
        <v>0</v>
      </c>
      <c r="D90" s="27"/>
      <c r="E90" s="27">
        <f>I90</f>
        <v>0</v>
      </c>
      <c r="F90" s="27">
        <f t="shared" ref="F90:G90" si="95">D90/B90*100</f>
        <v>0</v>
      </c>
      <c r="G90" s="27" t="e">
        <f t="shared" si="95"/>
        <v>#DIV/0!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>
        <v>81.099999999999994</v>
      </c>
      <c r="AA90" s="27"/>
      <c r="AB90" s="27"/>
      <c r="AC90" s="27"/>
      <c r="AD90" s="27"/>
      <c r="AE90" s="27"/>
      <c r="AF90" s="27"/>
    </row>
    <row r="91" spans="1:32" s="45" customFormat="1" ht="112.5" x14ac:dyDescent="0.3">
      <c r="A91" s="44" t="s">
        <v>58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s="45" customFormat="1" ht="18.75" x14ac:dyDescent="0.3">
      <c r="A92" s="26" t="s">
        <v>28</v>
      </c>
      <c r="B92" s="27">
        <f>B93</f>
        <v>170</v>
      </c>
      <c r="C92" s="27">
        <f t="shared" ref="C92:E92" si="96">C93</f>
        <v>0</v>
      </c>
      <c r="D92" s="27">
        <f t="shared" si="96"/>
        <v>0</v>
      </c>
      <c r="E92" s="27">
        <f t="shared" si="96"/>
        <v>0</v>
      </c>
      <c r="F92" s="27">
        <f>E92/B92*100</f>
        <v>0</v>
      </c>
      <c r="G92" s="27" t="e">
        <f>E92/C92*100</f>
        <v>#DIV/0!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s="45" customFormat="1" ht="18.75" x14ac:dyDescent="0.3">
      <c r="A93" s="26" t="s">
        <v>30</v>
      </c>
      <c r="B93" s="27">
        <f>H93+J93+L93+N93+P93+R93+T93+V93+X93+Z93+AB93+AD93</f>
        <v>170</v>
      </c>
      <c r="C93" s="27">
        <f>H93</f>
        <v>0</v>
      </c>
      <c r="D93" s="27"/>
      <c r="E93" s="27">
        <f>I93</f>
        <v>0</v>
      </c>
      <c r="F93" s="27">
        <f t="shared" ref="F93:G93" si="97">D93/B93*100</f>
        <v>0</v>
      </c>
      <c r="G93" s="27" t="e">
        <f t="shared" si="97"/>
        <v>#DIV/0!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>
        <v>170</v>
      </c>
      <c r="AE93" s="27"/>
      <c r="AF93" s="27"/>
    </row>
    <row r="94" spans="1:32" s="45" customFormat="1" ht="375" x14ac:dyDescent="0.3">
      <c r="A94" s="44" t="s">
        <v>59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1:32" s="45" customFormat="1" ht="18.75" x14ac:dyDescent="0.3">
      <c r="A95" s="26" t="s">
        <v>28</v>
      </c>
      <c r="B95" s="27">
        <f>B96</f>
        <v>20.7</v>
      </c>
      <c r="C95" s="27">
        <f t="shared" ref="C95:E95" si="98">C96</f>
        <v>0</v>
      </c>
      <c r="D95" s="27">
        <f t="shared" si="98"/>
        <v>0</v>
      </c>
      <c r="E95" s="27">
        <f t="shared" si="98"/>
        <v>0</v>
      </c>
      <c r="F95" s="27">
        <f>E95/B95*100</f>
        <v>0</v>
      </c>
      <c r="G95" s="27" t="e">
        <f>E95/C95*100</f>
        <v>#DIV/0!</v>
      </c>
      <c r="H95" s="27">
        <f>H96</f>
        <v>0</v>
      </c>
      <c r="I95" s="27">
        <f t="shared" ref="I95:AE95" si="99">I96</f>
        <v>0</v>
      </c>
      <c r="J95" s="27">
        <f t="shared" si="99"/>
        <v>7.26</v>
      </c>
      <c r="K95" s="27">
        <f t="shared" si="99"/>
        <v>0</v>
      </c>
      <c r="L95" s="27">
        <f t="shared" si="99"/>
        <v>3.36</v>
      </c>
      <c r="M95" s="27">
        <f t="shared" si="99"/>
        <v>0</v>
      </c>
      <c r="N95" s="27">
        <f t="shared" si="99"/>
        <v>0</v>
      </c>
      <c r="O95" s="27">
        <f t="shared" si="99"/>
        <v>0</v>
      </c>
      <c r="P95" s="27">
        <f t="shared" si="99"/>
        <v>0</v>
      </c>
      <c r="Q95" s="27">
        <f t="shared" si="99"/>
        <v>0</v>
      </c>
      <c r="R95" s="27">
        <f t="shared" si="99"/>
        <v>3.36</v>
      </c>
      <c r="S95" s="27">
        <f t="shared" si="99"/>
        <v>0</v>
      </c>
      <c r="T95" s="27">
        <f t="shared" si="99"/>
        <v>0</v>
      </c>
      <c r="U95" s="27">
        <f t="shared" si="99"/>
        <v>0</v>
      </c>
      <c r="V95" s="27">
        <f t="shared" si="99"/>
        <v>0</v>
      </c>
      <c r="W95" s="27">
        <f t="shared" si="99"/>
        <v>0</v>
      </c>
      <c r="X95" s="27">
        <f t="shared" si="99"/>
        <v>3.36</v>
      </c>
      <c r="Y95" s="27">
        <f t="shared" si="99"/>
        <v>0</v>
      </c>
      <c r="Z95" s="27">
        <f t="shared" si="99"/>
        <v>0</v>
      </c>
      <c r="AA95" s="27">
        <f t="shared" si="99"/>
        <v>0</v>
      </c>
      <c r="AB95" s="27">
        <f t="shared" si="99"/>
        <v>3.36</v>
      </c>
      <c r="AC95" s="27">
        <f t="shared" si="99"/>
        <v>0</v>
      </c>
      <c r="AD95" s="27">
        <f t="shared" si="99"/>
        <v>0</v>
      </c>
      <c r="AE95" s="27">
        <f t="shared" si="99"/>
        <v>0</v>
      </c>
      <c r="AF95" s="27"/>
    </row>
    <row r="96" spans="1:32" s="45" customFormat="1" ht="18.75" x14ac:dyDescent="0.3">
      <c r="A96" s="26" t="s">
        <v>30</v>
      </c>
      <c r="B96" s="27">
        <f>H96+J96+L96+N96+P96+R96+T96+V96+X96+Z96+AB96+AD96</f>
        <v>20.7</v>
      </c>
      <c r="C96" s="27">
        <f>H96</f>
        <v>0</v>
      </c>
      <c r="D96" s="27"/>
      <c r="E96" s="27">
        <f>I96</f>
        <v>0</v>
      </c>
      <c r="F96" s="27">
        <f t="shared" ref="F96:G96" si="100">D96/B96*100</f>
        <v>0</v>
      </c>
      <c r="G96" s="27" t="e">
        <f t="shared" si="100"/>
        <v>#DIV/0!</v>
      </c>
      <c r="H96" s="27"/>
      <c r="I96" s="27"/>
      <c r="J96" s="27">
        <v>7.26</v>
      </c>
      <c r="K96" s="27"/>
      <c r="L96" s="27">
        <v>3.36</v>
      </c>
      <c r="M96" s="27"/>
      <c r="N96" s="27">
        <v>0</v>
      </c>
      <c r="O96" s="27"/>
      <c r="P96" s="27">
        <v>0</v>
      </c>
      <c r="Q96" s="27"/>
      <c r="R96" s="27">
        <v>3.36</v>
      </c>
      <c r="S96" s="27"/>
      <c r="T96" s="27">
        <v>0</v>
      </c>
      <c r="U96" s="27"/>
      <c r="V96" s="27">
        <v>0</v>
      </c>
      <c r="W96" s="27"/>
      <c r="X96" s="27">
        <v>3.36</v>
      </c>
      <c r="Y96" s="27"/>
      <c r="Z96" s="27">
        <v>0</v>
      </c>
      <c r="AA96" s="27"/>
      <c r="AB96" s="27">
        <v>3.36</v>
      </c>
      <c r="AC96" s="27"/>
      <c r="AD96" s="27">
        <v>0</v>
      </c>
      <c r="AE96" s="27"/>
      <c r="AF96" s="27"/>
    </row>
    <row r="97" spans="1:32" s="45" customFormat="1" ht="56.25" x14ac:dyDescent="0.3">
      <c r="A97" s="44" t="s">
        <v>60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s="45" customFormat="1" ht="18.75" x14ac:dyDescent="0.3">
      <c r="A98" s="26" t="s">
        <v>28</v>
      </c>
      <c r="B98" s="27">
        <f>B99</f>
        <v>5.2</v>
      </c>
      <c r="C98" s="27">
        <f t="shared" ref="C98:E98" si="101">C99</f>
        <v>0</v>
      </c>
      <c r="D98" s="27">
        <f t="shared" si="101"/>
        <v>0</v>
      </c>
      <c r="E98" s="27">
        <f t="shared" si="101"/>
        <v>0</v>
      </c>
      <c r="F98" s="27">
        <f>E98/B98*100</f>
        <v>0</v>
      </c>
      <c r="G98" s="27" t="e">
        <f>E98/C98*100</f>
        <v>#DIV/0!</v>
      </c>
      <c r="H98" s="27">
        <f>H99</f>
        <v>0</v>
      </c>
      <c r="I98" s="27">
        <f t="shared" ref="I98:AE98" si="102">I99</f>
        <v>0</v>
      </c>
      <c r="J98" s="27">
        <f t="shared" si="102"/>
        <v>5.2</v>
      </c>
      <c r="K98" s="27">
        <f t="shared" si="102"/>
        <v>0</v>
      </c>
      <c r="L98" s="27">
        <f t="shared" si="102"/>
        <v>0</v>
      </c>
      <c r="M98" s="27">
        <f t="shared" si="102"/>
        <v>0</v>
      </c>
      <c r="N98" s="27">
        <f t="shared" si="102"/>
        <v>0</v>
      </c>
      <c r="O98" s="27">
        <f t="shared" si="102"/>
        <v>0</v>
      </c>
      <c r="P98" s="27">
        <f t="shared" si="102"/>
        <v>0</v>
      </c>
      <c r="Q98" s="27">
        <f t="shared" si="102"/>
        <v>0</v>
      </c>
      <c r="R98" s="27">
        <f t="shared" si="102"/>
        <v>0</v>
      </c>
      <c r="S98" s="27">
        <f t="shared" si="102"/>
        <v>0</v>
      </c>
      <c r="T98" s="27">
        <f t="shared" si="102"/>
        <v>0</v>
      </c>
      <c r="U98" s="27">
        <f t="shared" si="102"/>
        <v>0</v>
      </c>
      <c r="V98" s="27">
        <f t="shared" si="102"/>
        <v>0</v>
      </c>
      <c r="W98" s="27">
        <f t="shared" si="102"/>
        <v>0</v>
      </c>
      <c r="X98" s="27">
        <f t="shared" si="102"/>
        <v>0</v>
      </c>
      <c r="Y98" s="27">
        <f t="shared" si="102"/>
        <v>0</v>
      </c>
      <c r="Z98" s="27">
        <f t="shared" si="102"/>
        <v>0</v>
      </c>
      <c r="AA98" s="27">
        <f t="shared" si="102"/>
        <v>0</v>
      </c>
      <c r="AB98" s="27">
        <f t="shared" si="102"/>
        <v>0</v>
      </c>
      <c r="AC98" s="27">
        <f t="shared" si="102"/>
        <v>0</v>
      </c>
      <c r="AD98" s="27">
        <f t="shared" si="102"/>
        <v>0</v>
      </c>
      <c r="AE98" s="27">
        <f t="shared" si="102"/>
        <v>0</v>
      </c>
      <c r="AF98" s="27"/>
    </row>
    <row r="99" spans="1:32" s="45" customFormat="1" ht="18.75" x14ac:dyDescent="0.3">
      <c r="A99" s="26" t="s">
        <v>30</v>
      </c>
      <c r="B99" s="27">
        <f>H99+J99+L99+N99+P99+R99+T99+V99+X99+Z99+AB99+AD99</f>
        <v>5.2</v>
      </c>
      <c r="C99" s="27">
        <f>H99</f>
        <v>0</v>
      </c>
      <c r="D99" s="27"/>
      <c r="E99" s="27">
        <f>I99</f>
        <v>0</v>
      </c>
      <c r="F99" s="27">
        <f t="shared" ref="F99:G99" si="103">D99/B99*100</f>
        <v>0</v>
      </c>
      <c r="G99" s="27" t="e">
        <f t="shared" si="103"/>
        <v>#DIV/0!</v>
      </c>
      <c r="H99" s="27"/>
      <c r="I99" s="27"/>
      <c r="J99" s="27">
        <v>5.2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32" s="45" customFormat="1" ht="56.25" x14ac:dyDescent="0.3">
      <c r="A100" s="44" t="s">
        <v>61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45" customFormat="1" ht="18.75" x14ac:dyDescent="0.3">
      <c r="A101" s="26" t="s">
        <v>28</v>
      </c>
      <c r="B101" s="27">
        <f>B102</f>
        <v>240</v>
      </c>
      <c r="C101" s="27">
        <f t="shared" ref="C101:E101" si="104">C102</f>
        <v>0</v>
      </c>
      <c r="D101" s="27">
        <f t="shared" si="104"/>
        <v>0</v>
      </c>
      <c r="E101" s="27">
        <f t="shared" si="104"/>
        <v>0</v>
      </c>
      <c r="F101" s="27">
        <f>E101/B101*100</f>
        <v>0</v>
      </c>
      <c r="G101" s="27" t="e">
        <f>E101/C101*100</f>
        <v>#DIV/0!</v>
      </c>
      <c r="H101" s="27">
        <f>H102</f>
        <v>0</v>
      </c>
      <c r="I101" s="27">
        <f t="shared" ref="I101:AE101" si="105">I102</f>
        <v>0</v>
      </c>
      <c r="J101" s="27">
        <f t="shared" si="105"/>
        <v>0</v>
      </c>
      <c r="K101" s="27">
        <f t="shared" si="105"/>
        <v>0</v>
      </c>
      <c r="L101" s="27">
        <f t="shared" si="105"/>
        <v>0</v>
      </c>
      <c r="M101" s="27">
        <f t="shared" si="105"/>
        <v>0</v>
      </c>
      <c r="N101" s="27">
        <f t="shared" si="105"/>
        <v>0</v>
      </c>
      <c r="O101" s="27">
        <f t="shared" si="105"/>
        <v>0</v>
      </c>
      <c r="P101" s="27">
        <f t="shared" si="105"/>
        <v>0</v>
      </c>
      <c r="Q101" s="27">
        <f t="shared" si="105"/>
        <v>0</v>
      </c>
      <c r="R101" s="27">
        <f t="shared" si="105"/>
        <v>0</v>
      </c>
      <c r="S101" s="27">
        <f t="shared" si="105"/>
        <v>0</v>
      </c>
      <c r="T101" s="27">
        <f t="shared" si="105"/>
        <v>0</v>
      </c>
      <c r="U101" s="27">
        <f t="shared" si="105"/>
        <v>0</v>
      </c>
      <c r="V101" s="27">
        <f t="shared" si="105"/>
        <v>0</v>
      </c>
      <c r="W101" s="27">
        <f t="shared" si="105"/>
        <v>0</v>
      </c>
      <c r="X101" s="27">
        <f t="shared" si="105"/>
        <v>0</v>
      </c>
      <c r="Y101" s="27">
        <f t="shared" si="105"/>
        <v>0</v>
      </c>
      <c r="Z101" s="27">
        <f t="shared" si="105"/>
        <v>240</v>
      </c>
      <c r="AA101" s="27">
        <f t="shared" si="105"/>
        <v>0</v>
      </c>
      <c r="AB101" s="27">
        <f t="shared" si="105"/>
        <v>0</v>
      </c>
      <c r="AC101" s="27">
        <f t="shared" si="105"/>
        <v>0</v>
      </c>
      <c r="AD101" s="27">
        <f t="shared" si="105"/>
        <v>0</v>
      </c>
      <c r="AE101" s="27">
        <f t="shared" si="105"/>
        <v>0</v>
      </c>
      <c r="AF101" s="27"/>
    </row>
    <row r="102" spans="1:32" s="45" customFormat="1" ht="18.75" x14ac:dyDescent="0.3">
      <c r="A102" s="26" t="s">
        <v>30</v>
      </c>
      <c r="B102" s="27">
        <f>H102+J102+L102+N102+P102+R102+T102+V102+X102+Z102+AB102+AD102</f>
        <v>240</v>
      </c>
      <c r="C102" s="27">
        <f>H102</f>
        <v>0</v>
      </c>
      <c r="D102" s="27"/>
      <c r="E102" s="27">
        <f>I102</f>
        <v>0</v>
      </c>
      <c r="F102" s="27">
        <f t="shared" ref="F102:G102" si="106">D102/B102*100</f>
        <v>0</v>
      </c>
      <c r="G102" s="27" t="e">
        <f t="shared" si="106"/>
        <v>#DIV/0!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>
        <v>240</v>
      </c>
      <c r="AA102" s="27"/>
      <c r="AB102" s="27"/>
      <c r="AC102" s="27"/>
      <c r="AD102" s="27"/>
      <c r="AE102" s="27"/>
      <c r="AF102" s="27"/>
    </row>
    <row r="103" spans="1:32" ht="18.75" x14ac:dyDescent="0.3">
      <c r="A103" s="46" t="s">
        <v>62</v>
      </c>
      <c r="B103" s="27"/>
      <c r="C103" s="28"/>
      <c r="D103" s="28"/>
      <c r="E103" s="28"/>
      <c r="F103" s="28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ht="18.75" x14ac:dyDescent="0.3">
      <c r="A104" s="26" t="s">
        <v>28</v>
      </c>
      <c r="B104" s="27">
        <f>B105</f>
        <v>861.2</v>
      </c>
      <c r="C104" s="27">
        <f t="shared" ref="C104:E104" si="107">C105</f>
        <v>0</v>
      </c>
      <c r="D104" s="27">
        <f t="shared" si="107"/>
        <v>0</v>
      </c>
      <c r="E104" s="27">
        <f t="shared" si="107"/>
        <v>0</v>
      </c>
      <c r="F104" s="27">
        <f t="shared" ref="F104:G105" si="108">D104/B104*100</f>
        <v>0</v>
      </c>
      <c r="G104" s="27" t="e">
        <f t="shared" si="108"/>
        <v>#DIV/0!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32" ht="18.75" x14ac:dyDescent="0.3">
      <c r="A105" s="26" t="s">
        <v>30</v>
      </c>
      <c r="B105" s="27">
        <f>B66+B78+B84</f>
        <v>861.2</v>
      </c>
      <c r="C105" s="27">
        <f t="shared" ref="C105:E105" si="109">C66+C78+C84</f>
        <v>0</v>
      </c>
      <c r="D105" s="27">
        <f t="shared" si="109"/>
        <v>0</v>
      </c>
      <c r="E105" s="27">
        <f t="shared" si="109"/>
        <v>0</v>
      </c>
      <c r="F105" s="27">
        <f t="shared" si="108"/>
        <v>0</v>
      </c>
      <c r="G105" s="27" t="e">
        <f t="shared" si="108"/>
        <v>#DIV/0!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 ht="37.5" x14ac:dyDescent="0.3">
      <c r="A106" s="37" t="s">
        <v>63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18.75" x14ac:dyDescent="0.3">
      <c r="A107" s="38" t="s">
        <v>28</v>
      </c>
      <c r="B107" s="32">
        <f>B108</f>
        <v>861.2</v>
      </c>
      <c r="C107" s="32">
        <f t="shared" ref="C107:E107" si="110">C108</f>
        <v>0</v>
      </c>
      <c r="D107" s="32">
        <f t="shared" si="110"/>
        <v>0</v>
      </c>
      <c r="E107" s="32">
        <f t="shared" si="110"/>
        <v>0</v>
      </c>
      <c r="F107" s="28">
        <f t="shared" ref="F107:F108" si="111">E107/B107*100</f>
        <v>0</v>
      </c>
      <c r="G107" s="27" t="e">
        <f t="shared" ref="G107:G108" si="112">E107/C107*100</f>
        <v>#DIV/0!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29"/>
    </row>
    <row r="108" spans="1:32" ht="18.75" x14ac:dyDescent="0.3">
      <c r="A108" s="26" t="s">
        <v>30</v>
      </c>
      <c r="B108" s="32">
        <f>B105</f>
        <v>861.2</v>
      </c>
      <c r="C108" s="32">
        <f t="shared" ref="C108:E108" si="113">C105</f>
        <v>0</v>
      </c>
      <c r="D108" s="32">
        <f t="shared" si="113"/>
        <v>0</v>
      </c>
      <c r="E108" s="32">
        <f t="shared" si="113"/>
        <v>0</v>
      </c>
      <c r="F108" s="28">
        <f t="shared" si="111"/>
        <v>0</v>
      </c>
      <c r="G108" s="27" t="e">
        <f t="shared" si="112"/>
        <v>#DIV/0!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29"/>
    </row>
    <row r="109" spans="1:32" ht="37.5" x14ac:dyDescent="0.3">
      <c r="A109" s="39" t="s">
        <v>64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18.75" x14ac:dyDescent="0.3">
      <c r="A110" s="40" t="s">
        <v>26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ht="56.25" x14ac:dyDescent="0.3">
      <c r="A111" s="23" t="s">
        <v>65</v>
      </c>
      <c r="B111" s="47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ht="18.75" x14ac:dyDescent="0.3">
      <c r="A112" s="48" t="s">
        <v>28</v>
      </c>
      <c r="B112" s="32">
        <f>B113</f>
        <v>0</v>
      </c>
      <c r="C112" s="32">
        <f t="shared" ref="C112:E112" si="114">C113</f>
        <v>0</v>
      </c>
      <c r="D112" s="32">
        <f t="shared" si="114"/>
        <v>0</v>
      </c>
      <c r="E112" s="32">
        <f t="shared" si="114"/>
        <v>0</v>
      </c>
      <c r="F112" s="28" t="e">
        <f t="shared" ref="F112:F113" si="115">E112/B112*100</f>
        <v>#DIV/0!</v>
      </c>
      <c r="G112" s="27" t="e">
        <f t="shared" ref="G112:G113" si="116">E112/C112*100</f>
        <v>#DIV/0!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29"/>
    </row>
    <row r="113" spans="1:32" s="50" customFormat="1" ht="18.75" x14ac:dyDescent="0.3">
      <c r="A113" s="49" t="s">
        <v>30</v>
      </c>
      <c r="B113" s="27">
        <f>H113+J113+L113+N113+P113+R113+T113+V113+X113+Z113+AB113+AD113</f>
        <v>0</v>
      </c>
      <c r="C113" s="28">
        <f>H113</f>
        <v>0</v>
      </c>
      <c r="D113" s="28">
        <f>D111</f>
        <v>0</v>
      </c>
      <c r="E113" s="28">
        <f>I113</f>
        <v>0</v>
      </c>
      <c r="F113" s="28" t="e">
        <f t="shared" si="115"/>
        <v>#DIV/0!</v>
      </c>
      <c r="G113" s="27" t="e">
        <f t="shared" si="116"/>
        <v>#DIV/0!</v>
      </c>
      <c r="H113" s="27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ht="18.75" x14ac:dyDescent="0.3">
      <c r="A114" s="46" t="s">
        <v>66</v>
      </c>
      <c r="B114" s="29"/>
      <c r="C114" s="29"/>
      <c r="D114" s="29"/>
      <c r="E114" s="29"/>
      <c r="F114" s="29"/>
      <c r="G114" s="29"/>
      <c r="H114" s="29"/>
      <c r="I114" s="27"/>
      <c r="J114" s="27"/>
      <c r="K114" s="27"/>
      <c r="L114" s="27"/>
      <c r="M114" s="27"/>
      <c r="N114" s="2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ht="18.75" x14ac:dyDescent="0.3">
      <c r="A115" s="51" t="s">
        <v>28</v>
      </c>
      <c r="B115" s="32">
        <f>B116</f>
        <v>0</v>
      </c>
      <c r="C115" s="32">
        <f t="shared" ref="C115:E115" si="117">C116</f>
        <v>0</v>
      </c>
      <c r="D115" s="32">
        <f t="shared" si="117"/>
        <v>0</v>
      </c>
      <c r="E115" s="32">
        <f t="shared" si="117"/>
        <v>0</v>
      </c>
      <c r="F115" s="28" t="e">
        <f t="shared" ref="F115:F116" si="118">E115/B115*100</f>
        <v>#DIV/0!</v>
      </c>
      <c r="G115" s="27" t="e">
        <f t="shared" ref="G115:G116" si="119">E115/C115*100</f>
        <v>#DIV/0!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29"/>
    </row>
    <row r="116" spans="1:32" ht="18.75" x14ac:dyDescent="0.3">
      <c r="A116" s="49" t="s">
        <v>30</v>
      </c>
      <c r="B116" s="32">
        <f>B113</f>
        <v>0</v>
      </c>
      <c r="C116" s="32">
        <f t="shared" ref="C116:E116" si="120">C113</f>
        <v>0</v>
      </c>
      <c r="D116" s="32">
        <f t="shared" si="120"/>
        <v>0</v>
      </c>
      <c r="E116" s="32">
        <f t="shared" si="120"/>
        <v>0</v>
      </c>
      <c r="F116" s="28" t="e">
        <f t="shared" si="118"/>
        <v>#DIV/0!</v>
      </c>
      <c r="G116" s="27" t="e">
        <f t="shared" si="119"/>
        <v>#DIV/0!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9"/>
    </row>
    <row r="117" spans="1:32" ht="37.5" x14ac:dyDescent="0.3">
      <c r="A117" s="37" t="s">
        <v>67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ht="18.75" x14ac:dyDescent="0.3">
      <c r="A118" s="38" t="s">
        <v>28</v>
      </c>
      <c r="B118" s="32">
        <f>B119</f>
        <v>0</v>
      </c>
      <c r="C118" s="32">
        <f t="shared" ref="C118:E118" si="121">C119</f>
        <v>0</v>
      </c>
      <c r="D118" s="32">
        <f t="shared" si="121"/>
        <v>0</v>
      </c>
      <c r="E118" s="32">
        <f t="shared" si="121"/>
        <v>0</v>
      </c>
      <c r="F118" s="28" t="e">
        <f t="shared" ref="F118:F144" si="122">E118/B118*100</f>
        <v>#DIV/0!</v>
      </c>
      <c r="G118" s="27" t="e">
        <f t="shared" ref="G118:G144" si="123">E118/C118*100</f>
        <v>#DIV/0!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29"/>
    </row>
    <row r="119" spans="1:32" ht="18.75" x14ac:dyDescent="0.3">
      <c r="A119" s="26" t="s">
        <v>30</v>
      </c>
      <c r="B119" s="32">
        <f>B116</f>
        <v>0</v>
      </c>
      <c r="C119" s="32">
        <f t="shared" ref="C119:E119" si="124">C116</f>
        <v>0</v>
      </c>
      <c r="D119" s="32">
        <f t="shared" si="124"/>
        <v>0</v>
      </c>
      <c r="E119" s="32">
        <f t="shared" si="124"/>
        <v>0</v>
      </c>
      <c r="F119" s="28" t="e">
        <f t="shared" si="122"/>
        <v>#DIV/0!</v>
      </c>
      <c r="G119" s="27" t="e">
        <f t="shared" si="123"/>
        <v>#DIV/0!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29"/>
    </row>
    <row r="120" spans="1:32" ht="112.5" x14ac:dyDescent="0.3">
      <c r="A120" s="23" t="s">
        <v>68</v>
      </c>
      <c r="B120" s="32"/>
      <c r="C120" s="32"/>
      <c r="D120" s="32"/>
      <c r="E120" s="32"/>
      <c r="F120" s="28"/>
      <c r="G120" s="27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29"/>
    </row>
    <row r="121" spans="1:32" ht="131.25" x14ac:dyDescent="0.3">
      <c r="A121" s="23" t="s">
        <v>69</v>
      </c>
      <c r="B121" s="32"/>
      <c r="C121" s="32"/>
      <c r="D121" s="32"/>
      <c r="E121" s="32"/>
      <c r="F121" s="28"/>
      <c r="G121" s="27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29"/>
    </row>
    <row r="122" spans="1:32" ht="18.75" x14ac:dyDescent="0.3">
      <c r="A122" s="51" t="s">
        <v>28</v>
      </c>
      <c r="B122" s="28">
        <f>B123</f>
        <v>6319.0999999999985</v>
      </c>
      <c r="C122" s="28">
        <f>C123</f>
        <v>855.75</v>
      </c>
      <c r="D122" s="28">
        <f t="shared" ref="D122:E122" si="125">D123</f>
        <v>0</v>
      </c>
      <c r="E122" s="28">
        <f t="shared" si="125"/>
        <v>575.16</v>
      </c>
      <c r="F122" s="28">
        <f>E122/B122*100</f>
        <v>9.1019290721780006</v>
      </c>
      <c r="G122" s="27">
        <f>E122/C122*100</f>
        <v>67.211218229623142</v>
      </c>
      <c r="H122" s="28">
        <f>H123</f>
        <v>855.75</v>
      </c>
      <c r="I122" s="28">
        <f t="shared" ref="I122:AE122" si="126">I123</f>
        <v>575.16</v>
      </c>
      <c r="J122" s="28">
        <f t="shared" si="126"/>
        <v>534.54999999999995</v>
      </c>
      <c r="K122" s="28">
        <f t="shared" si="126"/>
        <v>0</v>
      </c>
      <c r="L122" s="28">
        <f t="shared" si="126"/>
        <v>429.83</v>
      </c>
      <c r="M122" s="28">
        <f t="shared" si="126"/>
        <v>0</v>
      </c>
      <c r="N122" s="28">
        <f t="shared" si="126"/>
        <v>611.53</v>
      </c>
      <c r="O122" s="28">
        <f t="shared" si="126"/>
        <v>0</v>
      </c>
      <c r="P122" s="28">
        <f t="shared" si="126"/>
        <v>484.7</v>
      </c>
      <c r="Q122" s="28">
        <f t="shared" si="126"/>
        <v>0</v>
      </c>
      <c r="R122" s="28">
        <f t="shared" si="126"/>
        <v>429.83</v>
      </c>
      <c r="S122" s="28">
        <f t="shared" si="126"/>
        <v>0</v>
      </c>
      <c r="T122" s="28">
        <f t="shared" si="126"/>
        <v>611.53</v>
      </c>
      <c r="U122" s="28">
        <f t="shared" si="126"/>
        <v>0</v>
      </c>
      <c r="V122" s="28">
        <f t="shared" si="126"/>
        <v>484.7</v>
      </c>
      <c r="W122" s="28">
        <f t="shared" si="126"/>
        <v>0</v>
      </c>
      <c r="X122" s="28">
        <f t="shared" si="126"/>
        <v>429.83</v>
      </c>
      <c r="Y122" s="28">
        <f t="shared" si="126"/>
        <v>0</v>
      </c>
      <c r="Z122" s="28">
        <f t="shared" si="126"/>
        <v>611.53</v>
      </c>
      <c r="AA122" s="28">
        <f t="shared" si="126"/>
        <v>0</v>
      </c>
      <c r="AB122" s="28">
        <f t="shared" si="126"/>
        <v>484.7</v>
      </c>
      <c r="AC122" s="28">
        <f t="shared" si="126"/>
        <v>0</v>
      </c>
      <c r="AD122" s="28">
        <f t="shared" si="126"/>
        <v>350.62</v>
      </c>
      <c r="AE122" s="28">
        <f t="shared" si="126"/>
        <v>0</v>
      </c>
      <c r="AF122" s="29"/>
    </row>
    <row r="123" spans="1:32" ht="18.75" x14ac:dyDescent="0.3">
      <c r="A123" s="49" t="s">
        <v>30</v>
      </c>
      <c r="B123" s="28">
        <f>H123+J123+L123+N123+P123+R123+T123+V123+X123+Z123+AB123+AD123</f>
        <v>6319.0999999999985</v>
      </c>
      <c r="C123" s="28">
        <f>H123</f>
        <v>855.75</v>
      </c>
      <c r="D123" s="28"/>
      <c r="E123" s="28">
        <f>I123</f>
        <v>575.16</v>
      </c>
      <c r="F123" s="27">
        <f t="shared" ref="F123:G123" si="127">D123/B123*100</f>
        <v>0</v>
      </c>
      <c r="G123" s="27">
        <f t="shared" si="127"/>
        <v>67.211218229623142</v>
      </c>
      <c r="H123" s="28">
        <v>855.75</v>
      </c>
      <c r="I123" s="32">
        <v>575.16</v>
      </c>
      <c r="J123" s="32">
        <v>534.54999999999995</v>
      </c>
      <c r="K123" s="32"/>
      <c r="L123" s="32">
        <v>429.83</v>
      </c>
      <c r="M123" s="32"/>
      <c r="N123" s="32">
        <v>611.53</v>
      </c>
      <c r="O123" s="32"/>
      <c r="P123" s="32">
        <v>484.7</v>
      </c>
      <c r="Q123" s="32"/>
      <c r="R123" s="32">
        <v>429.83</v>
      </c>
      <c r="S123" s="32"/>
      <c r="T123" s="32">
        <v>611.53</v>
      </c>
      <c r="U123" s="32"/>
      <c r="V123" s="32">
        <v>484.7</v>
      </c>
      <c r="W123" s="32"/>
      <c r="X123" s="32">
        <v>429.83</v>
      </c>
      <c r="Y123" s="32"/>
      <c r="Z123" s="32">
        <v>611.53</v>
      </c>
      <c r="AA123" s="32"/>
      <c r="AB123" s="32">
        <v>484.7</v>
      </c>
      <c r="AC123" s="32"/>
      <c r="AD123" s="32">
        <v>350.62</v>
      </c>
      <c r="AE123" s="32"/>
      <c r="AF123" s="29"/>
    </row>
    <row r="124" spans="1:32" ht="131.25" x14ac:dyDescent="0.3">
      <c r="A124" s="23" t="s">
        <v>70</v>
      </c>
      <c r="B124" s="32"/>
      <c r="C124" s="32"/>
      <c r="D124" s="32"/>
      <c r="E124" s="32"/>
      <c r="F124" s="28"/>
      <c r="G124" s="27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29"/>
    </row>
    <row r="125" spans="1:32" ht="18.75" x14ac:dyDescent="0.3">
      <c r="A125" s="51" t="s">
        <v>28</v>
      </c>
      <c r="B125" s="28">
        <f>B126</f>
        <v>10200.4</v>
      </c>
      <c r="C125" s="28">
        <f>C126</f>
        <v>1335.14</v>
      </c>
      <c r="D125" s="28">
        <f t="shared" ref="D125:E125" si="128">D126</f>
        <v>0</v>
      </c>
      <c r="E125" s="28">
        <f t="shared" si="128"/>
        <v>575.16</v>
      </c>
      <c r="F125" s="28">
        <f>E125/B125*100</f>
        <v>5.6386024077487154</v>
      </c>
      <c r="G125" s="27">
        <f>E125/C125*100</f>
        <v>43.078628458438814</v>
      </c>
      <c r="H125" s="28">
        <f>H126</f>
        <v>1335.14</v>
      </c>
      <c r="I125" s="28">
        <f t="shared" ref="I125:AE125" si="129">I126</f>
        <v>575.16</v>
      </c>
      <c r="J125" s="28">
        <f t="shared" si="129"/>
        <v>999.81</v>
      </c>
      <c r="K125" s="28">
        <f t="shared" si="129"/>
        <v>0</v>
      </c>
      <c r="L125" s="28">
        <f t="shared" si="129"/>
        <v>657.35</v>
      </c>
      <c r="M125" s="28">
        <f t="shared" si="129"/>
        <v>0</v>
      </c>
      <c r="N125" s="28">
        <f t="shared" si="129"/>
        <v>1009.37</v>
      </c>
      <c r="O125" s="28">
        <f t="shared" si="129"/>
        <v>0</v>
      </c>
      <c r="P125" s="28">
        <f t="shared" si="129"/>
        <v>773.67</v>
      </c>
      <c r="Q125" s="28">
        <f t="shared" si="129"/>
        <v>0</v>
      </c>
      <c r="R125" s="28">
        <f t="shared" si="129"/>
        <v>774.62</v>
      </c>
      <c r="S125" s="28">
        <f t="shared" si="129"/>
        <v>0</v>
      </c>
      <c r="T125" s="28">
        <f t="shared" si="129"/>
        <v>1139.3699999999999</v>
      </c>
      <c r="U125" s="28">
        <f t="shared" si="129"/>
        <v>0</v>
      </c>
      <c r="V125" s="28">
        <f t="shared" si="129"/>
        <v>713.67</v>
      </c>
      <c r="W125" s="28">
        <f t="shared" si="129"/>
        <v>0</v>
      </c>
      <c r="X125" s="28">
        <f t="shared" si="129"/>
        <v>628.91999999999996</v>
      </c>
      <c r="Y125" s="28">
        <f t="shared" si="129"/>
        <v>0</v>
      </c>
      <c r="Z125" s="28">
        <f t="shared" si="129"/>
        <v>976.45</v>
      </c>
      <c r="AA125" s="28">
        <f t="shared" si="129"/>
        <v>0</v>
      </c>
      <c r="AB125" s="28">
        <f t="shared" si="129"/>
        <v>713.67</v>
      </c>
      <c r="AC125" s="28">
        <f t="shared" si="129"/>
        <v>0</v>
      </c>
      <c r="AD125" s="28">
        <f t="shared" si="129"/>
        <v>478.36</v>
      </c>
      <c r="AE125" s="28">
        <f t="shared" si="129"/>
        <v>0</v>
      </c>
      <c r="AF125" s="29"/>
    </row>
    <row r="126" spans="1:32" ht="18.75" x14ac:dyDescent="0.3">
      <c r="A126" s="49" t="s">
        <v>29</v>
      </c>
      <c r="B126" s="28">
        <f>H126+J126+L126+N126+P126+R126+T126+V126+X126+Z126+AB126+AD126</f>
        <v>10200.4</v>
      </c>
      <c r="C126" s="28">
        <f>H126</f>
        <v>1335.14</v>
      </c>
      <c r="D126" s="28"/>
      <c r="E126" s="28">
        <f>I126</f>
        <v>575.16</v>
      </c>
      <c r="F126" s="27">
        <f t="shared" ref="F126:G126" si="130">D126/B126*100</f>
        <v>0</v>
      </c>
      <c r="G126" s="27">
        <f t="shared" si="130"/>
        <v>43.078628458438814</v>
      </c>
      <c r="H126" s="28">
        <v>1335.14</v>
      </c>
      <c r="I126" s="32">
        <v>575.16</v>
      </c>
      <c r="J126" s="32">
        <v>999.81</v>
      </c>
      <c r="K126" s="32"/>
      <c r="L126" s="32">
        <v>657.35</v>
      </c>
      <c r="M126" s="32"/>
      <c r="N126" s="32">
        <v>1009.37</v>
      </c>
      <c r="O126" s="32"/>
      <c r="P126" s="32">
        <v>773.67</v>
      </c>
      <c r="Q126" s="32"/>
      <c r="R126" s="32">
        <v>774.62</v>
      </c>
      <c r="S126" s="32"/>
      <c r="T126" s="32">
        <v>1139.3699999999999</v>
      </c>
      <c r="U126" s="32"/>
      <c r="V126" s="32">
        <v>713.67</v>
      </c>
      <c r="W126" s="32"/>
      <c r="X126" s="32">
        <v>628.91999999999996</v>
      </c>
      <c r="Y126" s="32"/>
      <c r="Z126" s="32">
        <v>976.45</v>
      </c>
      <c r="AA126" s="32"/>
      <c r="AB126" s="32">
        <v>713.67</v>
      </c>
      <c r="AC126" s="32"/>
      <c r="AD126" s="32">
        <v>478.36</v>
      </c>
      <c r="AE126" s="32"/>
      <c r="AF126" s="29"/>
    </row>
    <row r="127" spans="1:32" ht="18.75" x14ac:dyDescent="0.3">
      <c r="A127" s="46" t="s">
        <v>71</v>
      </c>
      <c r="B127" s="32"/>
      <c r="C127" s="32"/>
      <c r="D127" s="32"/>
      <c r="E127" s="32"/>
      <c r="F127" s="28"/>
      <c r="G127" s="27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9"/>
    </row>
    <row r="128" spans="1:32" ht="18.75" x14ac:dyDescent="0.3">
      <c r="A128" s="51" t="s">
        <v>28</v>
      </c>
      <c r="B128" s="32">
        <f>B129+B130</f>
        <v>16519.5</v>
      </c>
      <c r="C128" s="32">
        <f t="shared" ref="C128:E128" si="131">C129+C130</f>
        <v>2190.8900000000003</v>
      </c>
      <c r="D128" s="32">
        <f t="shared" si="131"/>
        <v>0</v>
      </c>
      <c r="E128" s="32">
        <f t="shared" si="131"/>
        <v>1150.32</v>
      </c>
      <c r="F128" s="28">
        <f>E128/B128*100</f>
        <v>6.9634068827749012</v>
      </c>
      <c r="G128" s="27">
        <f>E128/C128*100</f>
        <v>52.504689874891021</v>
      </c>
      <c r="H128" s="32">
        <f>H129+H130</f>
        <v>2190.8900000000003</v>
      </c>
      <c r="I128" s="32">
        <f t="shared" ref="I128:AE128" si="132">I129+I130</f>
        <v>1150.32</v>
      </c>
      <c r="J128" s="32">
        <f t="shared" si="132"/>
        <v>1534.36</v>
      </c>
      <c r="K128" s="32">
        <f t="shared" si="132"/>
        <v>0</v>
      </c>
      <c r="L128" s="32">
        <f t="shared" si="132"/>
        <v>1087.18</v>
      </c>
      <c r="M128" s="32">
        <f t="shared" si="132"/>
        <v>0</v>
      </c>
      <c r="N128" s="32">
        <f t="shared" si="132"/>
        <v>1620.9</v>
      </c>
      <c r="O128" s="32">
        <f t="shared" si="132"/>
        <v>0</v>
      </c>
      <c r="P128" s="32">
        <f t="shared" si="132"/>
        <v>1258.3699999999999</v>
      </c>
      <c r="Q128" s="32">
        <f t="shared" si="132"/>
        <v>0</v>
      </c>
      <c r="R128" s="32">
        <f t="shared" si="132"/>
        <v>1204.45</v>
      </c>
      <c r="S128" s="32">
        <f t="shared" si="132"/>
        <v>0</v>
      </c>
      <c r="T128" s="32">
        <f t="shared" si="132"/>
        <v>1750.8999999999999</v>
      </c>
      <c r="U128" s="32">
        <f t="shared" si="132"/>
        <v>0</v>
      </c>
      <c r="V128" s="32">
        <f t="shared" si="132"/>
        <v>1198.3699999999999</v>
      </c>
      <c r="W128" s="32">
        <f t="shared" si="132"/>
        <v>0</v>
      </c>
      <c r="X128" s="32">
        <f t="shared" si="132"/>
        <v>1058.75</v>
      </c>
      <c r="Y128" s="32">
        <f t="shared" si="132"/>
        <v>0</v>
      </c>
      <c r="Z128" s="32">
        <f t="shared" si="132"/>
        <v>1587.98</v>
      </c>
      <c r="AA128" s="32">
        <f t="shared" si="132"/>
        <v>0</v>
      </c>
      <c r="AB128" s="32">
        <f t="shared" si="132"/>
        <v>1198.3699999999999</v>
      </c>
      <c r="AC128" s="32">
        <f t="shared" si="132"/>
        <v>0</v>
      </c>
      <c r="AD128" s="32">
        <f t="shared" si="132"/>
        <v>828.98</v>
      </c>
      <c r="AE128" s="32">
        <f t="shared" si="132"/>
        <v>0</v>
      </c>
      <c r="AF128" s="29"/>
    </row>
    <row r="129" spans="1:32" ht="18.75" x14ac:dyDescent="0.3">
      <c r="A129" s="49" t="s">
        <v>29</v>
      </c>
      <c r="B129" s="32">
        <f>B126</f>
        <v>10200.4</v>
      </c>
      <c r="C129" s="32">
        <f t="shared" ref="C129:E129" si="133">C126</f>
        <v>1335.14</v>
      </c>
      <c r="D129" s="32">
        <f t="shared" si="133"/>
        <v>0</v>
      </c>
      <c r="E129" s="32">
        <f t="shared" si="133"/>
        <v>575.16</v>
      </c>
      <c r="F129" s="28"/>
      <c r="G129" s="27"/>
      <c r="H129" s="32">
        <f>H126</f>
        <v>1335.14</v>
      </c>
      <c r="I129" s="32">
        <f t="shared" ref="I129:AE129" si="134">I126</f>
        <v>575.16</v>
      </c>
      <c r="J129" s="32">
        <f t="shared" si="134"/>
        <v>999.81</v>
      </c>
      <c r="K129" s="32">
        <f t="shared" si="134"/>
        <v>0</v>
      </c>
      <c r="L129" s="32">
        <f t="shared" si="134"/>
        <v>657.35</v>
      </c>
      <c r="M129" s="32">
        <f t="shared" si="134"/>
        <v>0</v>
      </c>
      <c r="N129" s="32">
        <f t="shared" si="134"/>
        <v>1009.37</v>
      </c>
      <c r="O129" s="32">
        <f t="shared" si="134"/>
        <v>0</v>
      </c>
      <c r="P129" s="32">
        <f t="shared" si="134"/>
        <v>773.67</v>
      </c>
      <c r="Q129" s="32">
        <f t="shared" si="134"/>
        <v>0</v>
      </c>
      <c r="R129" s="32">
        <f t="shared" si="134"/>
        <v>774.62</v>
      </c>
      <c r="S129" s="32">
        <f t="shared" si="134"/>
        <v>0</v>
      </c>
      <c r="T129" s="32">
        <f t="shared" si="134"/>
        <v>1139.3699999999999</v>
      </c>
      <c r="U129" s="32">
        <f t="shared" si="134"/>
        <v>0</v>
      </c>
      <c r="V129" s="32">
        <f t="shared" si="134"/>
        <v>713.67</v>
      </c>
      <c r="W129" s="32">
        <f t="shared" si="134"/>
        <v>0</v>
      </c>
      <c r="X129" s="32">
        <f t="shared" si="134"/>
        <v>628.91999999999996</v>
      </c>
      <c r="Y129" s="32">
        <f t="shared" si="134"/>
        <v>0</v>
      </c>
      <c r="Z129" s="32">
        <f t="shared" si="134"/>
        <v>976.45</v>
      </c>
      <c r="AA129" s="32">
        <f t="shared" si="134"/>
        <v>0</v>
      </c>
      <c r="AB129" s="32">
        <f t="shared" si="134"/>
        <v>713.67</v>
      </c>
      <c r="AC129" s="32">
        <f t="shared" si="134"/>
        <v>0</v>
      </c>
      <c r="AD129" s="32">
        <f t="shared" si="134"/>
        <v>478.36</v>
      </c>
      <c r="AE129" s="32">
        <f t="shared" si="134"/>
        <v>0</v>
      </c>
      <c r="AF129" s="29"/>
    </row>
    <row r="130" spans="1:32" ht="18.75" x14ac:dyDescent="0.3">
      <c r="A130" s="49" t="s">
        <v>30</v>
      </c>
      <c r="B130" s="32">
        <f>B123</f>
        <v>6319.0999999999985</v>
      </c>
      <c r="C130" s="32">
        <f t="shared" ref="C130:E130" si="135">C123</f>
        <v>855.75</v>
      </c>
      <c r="D130" s="32">
        <f t="shared" si="135"/>
        <v>0</v>
      </c>
      <c r="E130" s="32">
        <f t="shared" si="135"/>
        <v>575.16</v>
      </c>
      <c r="F130" s="27">
        <f t="shared" ref="F130:G130" si="136">D130/B130*100</f>
        <v>0</v>
      </c>
      <c r="G130" s="27">
        <f t="shared" si="136"/>
        <v>67.211218229623142</v>
      </c>
      <c r="H130" s="32">
        <f>H123</f>
        <v>855.75</v>
      </c>
      <c r="I130" s="32">
        <f t="shared" ref="I130:AE130" si="137">I123</f>
        <v>575.16</v>
      </c>
      <c r="J130" s="32">
        <f t="shared" si="137"/>
        <v>534.54999999999995</v>
      </c>
      <c r="K130" s="32">
        <f t="shared" si="137"/>
        <v>0</v>
      </c>
      <c r="L130" s="32">
        <f t="shared" si="137"/>
        <v>429.83</v>
      </c>
      <c r="M130" s="32">
        <f t="shared" si="137"/>
        <v>0</v>
      </c>
      <c r="N130" s="32">
        <f t="shared" si="137"/>
        <v>611.53</v>
      </c>
      <c r="O130" s="32">
        <f t="shared" si="137"/>
        <v>0</v>
      </c>
      <c r="P130" s="32">
        <f t="shared" si="137"/>
        <v>484.7</v>
      </c>
      <c r="Q130" s="32">
        <f t="shared" si="137"/>
        <v>0</v>
      </c>
      <c r="R130" s="32">
        <f t="shared" si="137"/>
        <v>429.83</v>
      </c>
      <c r="S130" s="32">
        <f t="shared" si="137"/>
        <v>0</v>
      </c>
      <c r="T130" s="32">
        <f t="shared" si="137"/>
        <v>611.53</v>
      </c>
      <c r="U130" s="32">
        <f t="shared" si="137"/>
        <v>0</v>
      </c>
      <c r="V130" s="32">
        <f t="shared" si="137"/>
        <v>484.7</v>
      </c>
      <c r="W130" s="32">
        <f t="shared" si="137"/>
        <v>0</v>
      </c>
      <c r="X130" s="32">
        <f t="shared" si="137"/>
        <v>429.83</v>
      </c>
      <c r="Y130" s="32">
        <f t="shared" si="137"/>
        <v>0</v>
      </c>
      <c r="Z130" s="32">
        <f t="shared" si="137"/>
        <v>611.53</v>
      </c>
      <c r="AA130" s="32">
        <f t="shared" si="137"/>
        <v>0</v>
      </c>
      <c r="AB130" s="32">
        <f t="shared" si="137"/>
        <v>484.7</v>
      </c>
      <c r="AC130" s="32">
        <f t="shared" si="137"/>
        <v>0</v>
      </c>
      <c r="AD130" s="32">
        <f t="shared" si="137"/>
        <v>350.62</v>
      </c>
      <c r="AE130" s="32">
        <f t="shared" si="137"/>
        <v>0</v>
      </c>
      <c r="AF130" s="29"/>
    </row>
    <row r="131" spans="1:32" ht="37.5" x14ac:dyDescent="0.3">
      <c r="A131" s="37" t="s">
        <v>72</v>
      </c>
      <c r="B131" s="32"/>
      <c r="C131" s="32"/>
      <c r="D131" s="32"/>
      <c r="E131" s="32"/>
      <c r="F131" s="28"/>
      <c r="G131" s="27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29"/>
    </row>
    <row r="132" spans="1:32" ht="18.75" x14ac:dyDescent="0.3">
      <c r="A132" s="38" t="s">
        <v>28</v>
      </c>
      <c r="B132" s="32">
        <f>B133+B134</f>
        <v>16519.5</v>
      </c>
      <c r="C132" s="32">
        <f t="shared" ref="C132:E132" si="138">C133+C134</f>
        <v>2190.8900000000003</v>
      </c>
      <c r="D132" s="32">
        <f t="shared" si="138"/>
        <v>0</v>
      </c>
      <c r="E132" s="32">
        <f t="shared" si="138"/>
        <v>1150.32</v>
      </c>
      <c r="F132" s="28">
        <f>E132/B132*100</f>
        <v>6.9634068827749012</v>
      </c>
      <c r="G132" s="27">
        <f>E132/C132*100</f>
        <v>52.504689874891021</v>
      </c>
      <c r="H132" s="32">
        <f>H133+H134</f>
        <v>2190.8900000000003</v>
      </c>
      <c r="I132" s="32">
        <f t="shared" ref="I132:AE132" si="139">I133+I134</f>
        <v>1150.32</v>
      </c>
      <c r="J132" s="32">
        <f t="shared" si="139"/>
        <v>1534.36</v>
      </c>
      <c r="K132" s="32">
        <f t="shared" si="139"/>
        <v>0</v>
      </c>
      <c r="L132" s="32">
        <f t="shared" si="139"/>
        <v>1087.18</v>
      </c>
      <c r="M132" s="32">
        <f t="shared" si="139"/>
        <v>0</v>
      </c>
      <c r="N132" s="32">
        <f t="shared" si="139"/>
        <v>1620.9</v>
      </c>
      <c r="O132" s="32">
        <f t="shared" si="139"/>
        <v>0</v>
      </c>
      <c r="P132" s="32">
        <f t="shared" si="139"/>
        <v>1258.3699999999999</v>
      </c>
      <c r="Q132" s="32">
        <f t="shared" si="139"/>
        <v>0</v>
      </c>
      <c r="R132" s="32">
        <f t="shared" si="139"/>
        <v>1204.45</v>
      </c>
      <c r="S132" s="32">
        <f t="shared" si="139"/>
        <v>0</v>
      </c>
      <c r="T132" s="32">
        <f t="shared" si="139"/>
        <v>1750.8999999999999</v>
      </c>
      <c r="U132" s="32">
        <f t="shared" si="139"/>
        <v>0</v>
      </c>
      <c r="V132" s="32">
        <f t="shared" si="139"/>
        <v>1198.3699999999999</v>
      </c>
      <c r="W132" s="32">
        <f t="shared" si="139"/>
        <v>0</v>
      </c>
      <c r="X132" s="32">
        <f t="shared" si="139"/>
        <v>1058.75</v>
      </c>
      <c r="Y132" s="32">
        <f t="shared" si="139"/>
        <v>0</v>
      </c>
      <c r="Z132" s="32">
        <f t="shared" si="139"/>
        <v>1587.98</v>
      </c>
      <c r="AA132" s="32">
        <f t="shared" si="139"/>
        <v>0</v>
      </c>
      <c r="AB132" s="32">
        <f t="shared" si="139"/>
        <v>1198.3699999999999</v>
      </c>
      <c r="AC132" s="32">
        <f t="shared" si="139"/>
        <v>0</v>
      </c>
      <c r="AD132" s="32">
        <f t="shared" si="139"/>
        <v>828.98</v>
      </c>
      <c r="AE132" s="32">
        <f t="shared" si="139"/>
        <v>0</v>
      </c>
      <c r="AF132" s="29"/>
    </row>
    <row r="133" spans="1:32" ht="18.75" x14ac:dyDescent="0.3">
      <c r="A133" s="49" t="s">
        <v>29</v>
      </c>
      <c r="B133" s="32">
        <f>B129</f>
        <v>10200.4</v>
      </c>
      <c r="C133" s="32">
        <f t="shared" ref="C133:E134" si="140">C129</f>
        <v>1335.14</v>
      </c>
      <c r="D133" s="32">
        <f t="shared" si="140"/>
        <v>0</v>
      </c>
      <c r="E133" s="32">
        <f t="shared" si="140"/>
        <v>575.16</v>
      </c>
      <c r="F133" s="28"/>
      <c r="G133" s="27"/>
      <c r="H133" s="32">
        <f>H129</f>
        <v>1335.14</v>
      </c>
      <c r="I133" s="32">
        <f t="shared" ref="I133:AE134" si="141">I129</f>
        <v>575.16</v>
      </c>
      <c r="J133" s="32">
        <f t="shared" si="141"/>
        <v>999.81</v>
      </c>
      <c r="K133" s="32">
        <f t="shared" si="141"/>
        <v>0</v>
      </c>
      <c r="L133" s="32">
        <f t="shared" si="141"/>
        <v>657.35</v>
      </c>
      <c r="M133" s="32">
        <f t="shared" si="141"/>
        <v>0</v>
      </c>
      <c r="N133" s="32">
        <f t="shared" si="141"/>
        <v>1009.37</v>
      </c>
      <c r="O133" s="32">
        <f t="shared" si="141"/>
        <v>0</v>
      </c>
      <c r="P133" s="32">
        <f t="shared" si="141"/>
        <v>773.67</v>
      </c>
      <c r="Q133" s="32">
        <f t="shared" si="141"/>
        <v>0</v>
      </c>
      <c r="R133" s="32">
        <f t="shared" si="141"/>
        <v>774.62</v>
      </c>
      <c r="S133" s="32">
        <f t="shared" si="141"/>
        <v>0</v>
      </c>
      <c r="T133" s="32">
        <f t="shared" si="141"/>
        <v>1139.3699999999999</v>
      </c>
      <c r="U133" s="32">
        <f t="shared" si="141"/>
        <v>0</v>
      </c>
      <c r="V133" s="32">
        <f t="shared" si="141"/>
        <v>713.67</v>
      </c>
      <c r="W133" s="32">
        <f t="shared" si="141"/>
        <v>0</v>
      </c>
      <c r="X133" s="32">
        <f t="shared" si="141"/>
        <v>628.91999999999996</v>
      </c>
      <c r="Y133" s="32">
        <f t="shared" si="141"/>
        <v>0</v>
      </c>
      <c r="Z133" s="32">
        <f t="shared" si="141"/>
        <v>976.45</v>
      </c>
      <c r="AA133" s="32">
        <f t="shared" si="141"/>
        <v>0</v>
      </c>
      <c r="AB133" s="32">
        <f t="shared" si="141"/>
        <v>713.67</v>
      </c>
      <c r="AC133" s="32">
        <f t="shared" si="141"/>
        <v>0</v>
      </c>
      <c r="AD133" s="32">
        <f t="shared" si="141"/>
        <v>478.36</v>
      </c>
      <c r="AE133" s="32">
        <f t="shared" si="141"/>
        <v>0</v>
      </c>
      <c r="AF133" s="29"/>
    </row>
    <row r="134" spans="1:32" ht="18.75" x14ac:dyDescent="0.3">
      <c r="A134" s="26" t="s">
        <v>30</v>
      </c>
      <c r="B134" s="32">
        <f>B130</f>
        <v>6319.0999999999985</v>
      </c>
      <c r="C134" s="32">
        <f t="shared" si="140"/>
        <v>855.75</v>
      </c>
      <c r="D134" s="32">
        <f t="shared" si="140"/>
        <v>0</v>
      </c>
      <c r="E134" s="32">
        <f t="shared" si="140"/>
        <v>575.16</v>
      </c>
      <c r="F134" s="27">
        <f t="shared" ref="F134:G134" si="142">D134/B134*100</f>
        <v>0</v>
      </c>
      <c r="G134" s="27">
        <f t="shared" si="142"/>
        <v>67.211218229623142</v>
      </c>
      <c r="H134" s="32">
        <f>H130</f>
        <v>855.75</v>
      </c>
      <c r="I134" s="32">
        <f t="shared" si="141"/>
        <v>575.16</v>
      </c>
      <c r="J134" s="32">
        <f t="shared" si="141"/>
        <v>534.54999999999995</v>
      </c>
      <c r="K134" s="32">
        <f t="shared" si="141"/>
        <v>0</v>
      </c>
      <c r="L134" s="32">
        <f t="shared" si="141"/>
        <v>429.83</v>
      </c>
      <c r="M134" s="32">
        <f t="shared" si="141"/>
        <v>0</v>
      </c>
      <c r="N134" s="32">
        <f t="shared" si="141"/>
        <v>611.53</v>
      </c>
      <c r="O134" s="32">
        <f t="shared" si="141"/>
        <v>0</v>
      </c>
      <c r="P134" s="32">
        <f t="shared" si="141"/>
        <v>484.7</v>
      </c>
      <c r="Q134" s="32">
        <f t="shared" si="141"/>
        <v>0</v>
      </c>
      <c r="R134" s="32">
        <f t="shared" si="141"/>
        <v>429.83</v>
      </c>
      <c r="S134" s="32">
        <f t="shared" si="141"/>
        <v>0</v>
      </c>
      <c r="T134" s="32">
        <f t="shared" si="141"/>
        <v>611.53</v>
      </c>
      <c r="U134" s="32">
        <f t="shared" si="141"/>
        <v>0</v>
      </c>
      <c r="V134" s="32">
        <f t="shared" si="141"/>
        <v>484.7</v>
      </c>
      <c r="W134" s="32">
        <f t="shared" si="141"/>
        <v>0</v>
      </c>
      <c r="X134" s="32">
        <f t="shared" si="141"/>
        <v>429.83</v>
      </c>
      <c r="Y134" s="32">
        <f t="shared" si="141"/>
        <v>0</v>
      </c>
      <c r="Z134" s="32">
        <f t="shared" si="141"/>
        <v>611.53</v>
      </c>
      <c r="AA134" s="32">
        <f t="shared" si="141"/>
        <v>0</v>
      </c>
      <c r="AB134" s="32">
        <f t="shared" si="141"/>
        <v>484.7</v>
      </c>
      <c r="AC134" s="32">
        <f t="shared" si="141"/>
        <v>0</v>
      </c>
      <c r="AD134" s="32">
        <f t="shared" si="141"/>
        <v>350.62</v>
      </c>
      <c r="AE134" s="32">
        <f t="shared" si="141"/>
        <v>0</v>
      </c>
      <c r="AF134" s="29"/>
    </row>
    <row r="135" spans="1:32" ht="37.5" x14ac:dyDescent="0.3">
      <c r="A135" s="46" t="s">
        <v>73</v>
      </c>
      <c r="B135" s="32">
        <f>B136+B137+B138</f>
        <v>32022.940000000002</v>
      </c>
      <c r="C135" s="32">
        <f t="shared" ref="C135:E135" si="143">C136+C137+C138</f>
        <v>3567.17</v>
      </c>
      <c r="D135" s="32">
        <f t="shared" si="143"/>
        <v>0</v>
      </c>
      <c r="E135" s="32">
        <f t="shared" si="143"/>
        <v>1150.32</v>
      </c>
      <c r="F135" s="28">
        <f t="shared" si="122"/>
        <v>3.5921748596474901</v>
      </c>
      <c r="G135" s="27">
        <f t="shared" si="123"/>
        <v>32.247411813846824</v>
      </c>
      <c r="H135" s="32">
        <f>H136+H137+H138</f>
        <v>3567.17</v>
      </c>
      <c r="I135" s="32">
        <f t="shared" ref="I135:AE135" si="144">I136+I137+I138</f>
        <v>2251.7799999999997</v>
      </c>
      <c r="J135" s="32">
        <f t="shared" si="144"/>
        <v>2568.8199999999997</v>
      </c>
      <c r="K135" s="32">
        <f t="shared" si="144"/>
        <v>0</v>
      </c>
      <c r="L135" s="32">
        <f t="shared" si="144"/>
        <v>2129.33</v>
      </c>
      <c r="M135" s="32">
        <f t="shared" si="144"/>
        <v>0</v>
      </c>
      <c r="N135" s="32">
        <f t="shared" si="144"/>
        <v>2912.43</v>
      </c>
      <c r="O135" s="32">
        <f t="shared" si="144"/>
        <v>0</v>
      </c>
      <c r="P135" s="32">
        <f t="shared" si="144"/>
        <v>2446.54</v>
      </c>
      <c r="Q135" s="32">
        <f t="shared" si="144"/>
        <v>0</v>
      </c>
      <c r="R135" s="32">
        <f t="shared" si="144"/>
        <v>2203.48</v>
      </c>
      <c r="S135" s="32">
        <f t="shared" si="144"/>
        <v>0</v>
      </c>
      <c r="T135" s="32">
        <f t="shared" si="144"/>
        <v>3008.91</v>
      </c>
      <c r="U135" s="32">
        <f t="shared" si="144"/>
        <v>0</v>
      </c>
      <c r="V135" s="32">
        <f t="shared" si="144"/>
        <v>2218.7399999999998</v>
      </c>
      <c r="W135" s="32">
        <f t="shared" si="144"/>
        <v>0</v>
      </c>
      <c r="X135" s="32">
        <f t="shared" si="144"/>
        <v>2057.7799999999997</v>
      </c>
      <c r="Y135" s="32">
        <f t="shared" si="144"/>
        <v>0</v>
      </c>
      <c r="Z135" s="32">
        <f t="shared" si="144"/>
        <v>2832.1800000000003</v>
      </c>
      <c r="AA135" s="32">
        <f t="shared" si="144"/>
        <v>0</v>
      </c>
      <c r="AB135" s="32">
        <f t="shared" si="144"/>
        <v>2218.7399999999998</v>
      </c>
      <c r="AC135" s="32">
        <f t="shared" si="144"/>
        <v>0</v>
      </c>
      <c r="AD135" s="32">
        <f t="shared" si="144"/>
        <v>2187.02</v>
      </c>
      <c r="AE135" s="32">
        <f t="shared" si="144"/>
        <v>0</v>
      </c>
      <c r="AF135" s="29"/>
    </row>
    <row r="136" spans="1:32" ht="18.75" x14ac:dyDescent="0.3">
      <c r="A136" s="49" t="s">
        <v>35</v>
      </c>
      <c r="B136" s="32">
        <f>B59</f>
        <v>2.8</v>
      </c>
      <c r="C136" s="32">
        <f>C23</f>
        <v>0</v>
      </c>
      <c r="D136" s="32">
        <f>D23</f>
        <v>0</v>
      </c>
      <c r="E136" s="32">
        <f>E23</f>
        <v>0</v>
      </c>
      <c r="F136" s="28"/>
      <c r="G136" s="27"/>
      <c r="H136" s="32">
        <f t="shared" ref="H136:AE136" si="145">H23</f>
        <v>0</v>
      </c>
      <c r="I136" s="32">
        <f t="shared" si="145"/>
        <v>0</v>
      </c>
      <c r="J136" s="32">
        <f t="shared" si="145"/>
        <v>0</v>
      </c>
      <c r="K136" s="32">
        <f t="shared" si="145"/>
        <v>0</v>
      </c>
      <c r="L136" s="32">
        <f t="shared" si="145"/>
        <v>0</v>
      </c>
      <c r="M136" s="32">
        <f t="shared" si="145"/>
        <v>0</v>
      </c>
      <c r="N136" s="32">
        <f t="shared" si="145"/>
        <v>0</v>
      </c>
      <c r="O136" s="32">
        <f t="shared" si="145"/>
        <v>0</v>
      </c>
      <c r="P136" s="32">
        <f t="shared" si="145"/>
        <v>2.8</v>
      </c>
      <c r="Q136" s="32">
        <f t="shared" si="145"/>
        <v>0</v>
      </c>
      <c r="R136" s="32">
        <f t="shared" si="145"/>
        <v>0</v>
      </c>
      <c r="S136" s="32">
        <f t="shared" si="145"/>
        <v>0</v>
      </c>
      <c r="T136" s="32">
        <f t="shared" si="145"/>
        <v>0</v>
      </c>
      <c r="U136" s="32">
        <f t="shared" si="145"/>
        <v>0</v>
      </c>
      <c r="V136" s="32">
        <f t="shared" si="145"/>
        <v>0</v>
      </c>
      <c r="W136" s="32">
        <f t="shared" si="145"/>
        <v>0</v>
      </c>
      <c r="X136" s="32">
        <f t="shared" si="145"/>
        <v>0</v>
      </c>
      <c r="Y136" s="32">
        <f t="shared" si="145"/>
        <v>0</v>
      </c>
      <c r="Z136" s="32">
        <f t="shared" si="145"/>
        <v>0</v>
      </c>
      <c r="AA136" s="32">
        <f t="shared" si="145"/>
        <v>0</v>
      </c>
      <c r="AB136" s="32">
        <f t="shared" si="145"/>
        <v>0</v>
      </c>
      <c r="AC136" s="32">
        <f t="shared" si="145"/>
        <v>0</v>
      </c>
      <c r="AD136" s="32">
        <f t="shared" si="145"/>
        <v>0</v>
      </c>
      <c r="AE136" s="32">
        <f t="shared" si="145"/>
        <v>0</v>
      </c>
      <c r="AF136" s="29"/>
    </row>
    <row r="137" spans="1:32" ht="18.75" x14ac:dyDescent="0.3">
      <c r="A137" s="49" t="s">
        <v>29</v>
      </c>
      <c r="B137" s="32">
        <f>B54++B129</f>
        <v>12699.6</v>
      </c>
      <c r="C137" s="32">
        <f>C11+C19+C126</f>
        <v>1678.91</v>
      </c>
      <c r="D137" s="32">
        <f>D11+D19+D126</f>
        <v>0</v>
      </c>
      <c r="E137" s="32">
        <f>E11+E19+E126</f>
        <v>575.16</v>
      </c>
      <c r="F137" s="28"/>
      <c r="G137" s="27"/>
      <c r="H137" s="32">
        <f t="shared" ref="H137:AE137" si="146">H11+H19+H126</f>
        <v>1678.91</v>
      </c>
      <c r="I137" s="32">
        <f t="shared" si="146"/>
        <v>935.27</v>
      </c>
      <c r="J137" s="32">
        <f t="shared" si="146"/>
        <v>1195.48</v>
      </c>
      <c r="K137" s="32">
        <f t="shared" si="146"/>
        <v>0</v>
      </c>
      <c r="L137" s="32">
        <f t="shared" si="146"/>
        <v>860.91000000000008</v>
      </c>
      <c r="M137" s="32">
        <f t="shared" si="146"/>
        <v>0</v>
      </c>
      <c r="N137" s="32">
        <f t="shared" si="146"/>
        <v>1281.56</v>
      </c>
      <c r="O137" s="32">
        <f t="shared" si="146"/>
        <v>0</v>
      </c>
      <c r="P137" s="32">
        <f t="shared" si="146"/>
        <v>945.27</v>
      </c>
      <c r="Q137" s="32">
        <f t="shared" si="146"/>
        <v>0</v>
      </c>
      <c r="R137" s="32">
        <f t="shared" si="146"/>
        <v>924.88</v>
      </c>
      <c r="S137" s="32">
        <f t="shared" si="146"/>
        <v>0</v>
      </c>
      <c r="T137" s="32">
        <f t="shared" si="146"/>
        <v>1419.86</v>
      </c>
      <c r="U137" s="32">
        <f t="shared" si="146"/>
        <v>0</v>
      </c>
      <c r="V137" s="32">
        <f t="shared" si="146"/>
        <v>885.27</v>
      </c>
      <c r="W137" s="32">
        <f t="shared" si="146"/>
        <v>0</v>
      </c>
      <c r="X137" s="32">
        <f t="shared" si="146"/>
        <v>779.18</v>
      </c>
      <c r="Y137" s="32">
        <f t="shared" si="146"/>
        <v>0</v>
      </c>
      <c r="Z137" s="32">
        <f t="shared" si="146"/>
        <v>1245.1300000000001</v>
      </c>
      <c r="AA137" s="32">
        <f t="shared" si="146"/>
        <v>0</v>
      </c>
      <c r="AB137" s="32">
        <f t="shared" si="146"/>
        <v>885.28</v>
      </c>
      <c r="AC137" s="32">
        <f t="shared" si="146"/>
        <v>0</v>
      </c>
      <c r="AD137" s="32">
        <f t="shared" si="146"/>
        <v>597.87</v>
      </c>
      <c r="AE137" s="32">
        <f t="shared" si="146"/>
        <v>0</v>
      </c>
      <c r="AF137" s="29"/>
    </row>
    <row r="138" spans="1:32" ht="18.75" x14ac:dyDescent="0.3">
      <c r="A138" s="49" t="s">
        <v>30</v>
      </c>
      <c r="B138" s="32">
        <f>B55+B105+B116+B130</f>
        <v>19320.54</v>
      </c>
      <c r="C138" s="32">
        <f>C12+C16+C20+C26+C41+C66+C78+C84+C113+C123</f>
        <v>1888.26</v>
      </c>
      <c r="D138" s="32">
        <f>D12+D16+D20+D26+D41+D66+D78+D84+D113+D123</f>
        <v>0</v>
      </c>
      <c r="E138" s="32">
        <f>E12+E16+E20+E26+E41+E66+E78+E84+E113+E123</f>
        <v>575.16</v>
      </c>
      <c r="F138" s="28">
        <f t="shared" si="122"/>
        <v>2.9769354272706661</v>
      </c>
      <c r="G138" s="27">
        <f t="shared" si="123"/>
        <v>30.459788376600677</v>
      </c>
      <c r="H138" s="32">
        <f t="shared" ref="H138:AE138" si="147">H12+H16+H20+H26+H41+H66+H78+H84+H113+H123</f>
        <v>1888.26</v>
      </c>
      <c r="I138" s="32">
        <f t="shared" si="147"/>
        <v>1316.51</v>
      </c>
      <c r="J138" s="32">
        <f t="shared" si="147"/>
        <v>1373.34</v>
      </c>
      <c r="K138" s="32">
        <f t="shared" si="147"/>
        <v>0</v>
      </c>
      <c r="L138" s="32">
        <f t="shared" si="147"/>
        <v>1268.42</v>
      </c>
      <c r="M138" s="32">
        <f t="shared" si="147"/>
        <v>0</v>
      </c>
      <c r="N138" s="32">
        <f t="shared" si="147"/>
        <v>1630.87</v>
      </c>
      <c r="O138" s="32">
        <f t="shared" si="147"/>
        <v>0</v>
      </c>
      <c r="P138" s="32">
        <f t="shared" si="147"/>
        <v>1498.47</v>
      </c>
      <c r="Q138" s="32">
        <f t="shared" si="147"/>
        <v>0</v>
      </c>
      <c r="R138" s="32">
        <f t="shared" si="147"/>
        <v>1278.5999999999999</v>
      </c>
      <c r="S138" s="32">
        <f t="shared" si="147"/>
        <v>0</v>
      </c>
      <c r="T138" s="32">
        <f t="shared" si="147"/>
        <v>1589.05</v>
      </c>
      <c r="U138" s="32">
        <f t="shared" si="147"/>
        <v>0</v>
      </c>
      <c r="V138" s="32">
        <f t="shared" si="147"/>
        <v>1333.47</v>
      </c>
      <c r="W138" s="32">
        <f t="shared" si="147"/>
        <v>0</v>
      </c>
      <c r="X138" s="32">
        <f t="shared" si="147"/>
        <v>1278.5999999999999</v>
      </c>
      <c r="Y138" s="32">
        <f t="shared" si="147"/>
        <v>0</v>
      </c>
      <c r="Z138" s="32">
        <f t="shared" si="147"/>
        <v>1587.05</v>
      </c>
      <c r="AA138" s="32">
        <f t="shared" si="147"/>
        <v>0</v>
      </c>
      <c r="AB138" s="32">
        <f t="shared" si="147"/>
        <v>1333.46</v>
      </c>
      <c r="AC138" s="32">
        <f t="shared" si="147"/>
        <v>0</v>
      </c>
      <c r="AD138" s="32">
        <f t="shared" si="147"/>
        <v>1589.15</v>
      </c>
      <c r="AE138" s="32">
        <f t="shared" si="147"/>
        <v>0</v>
      </c>
      <c r="AF138" s="29"/>
    </row>
    <row r="139" spans="1:32" ht="37.5" x14ac:dyDescent="0.3">
      <c r="A139" s="52" t="s">
        <v>31</v>
      </c>
      <c r="B139" s="32">
        <f>B56</f>
        <v>65.319999999999993</v>
      </c>
      <c r="C139" s="32">
        <f t="shared" ref="C139:E139" si="148">C56</f>
        <v>0</v>
      </c>
      <c r="D139" s="32">
        <f t="shared" si="148"/>
        <v>0</v>
      </c>
      <c r="E139" s="32">
        <f t="shared" si="148"/>
        <v>0</v>
      </c>
      <c r="F139" s="28">
        <f t="shared" si="122"/>
        <v>0</v>
      </c>
      <c r="G139" s="27" t="e">
        <f t="shared" si="123"/>
        <v>#DIV/0!</v>
      </c>
      <c r="H139" s="32">
        <f>H56</f>
        <v>0</v>
      </c>
      <c r="I139" s="32">
        <f t="shared" ref="I139:AE139" si="149">I56</f>
        <v>0</v>
      </c>
      <c r="J139" s="32">
        <f t="shared" si="149"/>
        <v>0</v>
      </c>
      <c r="K139" s="32">
        <f t="shared" si="149"/>
        <v>0</v>
      </c>
      <c r="L139" s="32">
        <f t="shared" si="149"/>
        <v>0</v>
      </c>
      <c r="M139" s="32">
        <f t="shared" si="149"/>
        <v>0</v>
      </c>
      <c r="N139" s="32">
        <f t="shared" si="149"/>
        <v>16.329999999999998</v>
      </c>
      <c r="O139" s="32">
        <f t="shared" si="149"/>
        <v>0</v>
      </c>
      <c r="P139" s="32">
        <f t="shared" si="149"/>
        <v>0</v>
      </c>
      <c r="Q139" s="32">
        <f t="shared" si="149"/>
        <v>0</v>
      </c>
      <c r="R139" s="32">
        <f t="shared" si="149"/>
        <v>0</v>
      </c>
      <c r="S139" s="32">
        <f t="shared" si="149"/>
        <v>0</v>
      </c>
      <c r="T139" s="32">
        <f t="shared" si="149"/>
        <v>16.329999999999998</v>
      </c>
      <c r="U139" s="32">
        <f t="shared" si="149"/>
        <v>0</v>
      </c>
      <c r="V139" s="32">
        <f t="shared" si="149"/>
        <v>0</v>
      </c>
      <c r="W139" s="32">
        <f t="shared" si="149"/>
        <v>0</v>
      </c>
      <c r="X139" s="32">
        <f t="shared" si="149"/>
        <v>0</v>
      </c>
      <c r="Y139" s="32">
        <f t="shared" si="149"/>
        <v>0</v>
      </c>
      <c r="Z139" s="32">
        <f t="shared" si="149"/>
        <v>16.329999999999998</v>
      </c>
      <c r="AA139" s="32">
        <f t="shared" si="149"/>
        <v>0</v>
      </c>
      <c r="AB139" s="32">
        <f t="shared" si="149"/>
        <v>0</v>
      </c>
      <c r="AC139" s="32">
        <f t="shared" si="149"/>
        <v>0</v>
      </c>
      <c r="AD139" s="32">
        <f t="shared" si="149"/>
        <v>16.329999999999998</v>
      </c>
      <c r="AE139" s="32">
        <f t="shared" si="149"/>
        <v>0</v>
      </c>
      <c r="AF139" s="29"/>
    </row>
    <row r="140" spans="1:32" ht="37.5" x14ac:dyDescent="0.3">
      <c r="A140" s="53" t="s">
        <v>74</v>
      </c>
      <c r="B140" s="32">
        <f>B141+B142+B143</f>
        <v>32022.940000000002</v>
      </c>
      <c r="C140" s="32">
        <f t="shared" ref="C140:E140" si="150">C141+C142+C143</f>
        <v>3567.17</v>
      </c>
      <c r="D140" s="32">
        <f t="shared" si="150"/>
        <v>0</v>
      </c>
      <c r="E140" s="32">
        <f t="shared" si="150"/>
        <v>1150.32</v>
      </c>
      <c r="F140" s="28">
        <f t="shared" si="122"/>
        <v>3.5921748596474901</v>
      </c>
      <c r="G140" s="27">
        <f t="shared" si="123"/>
        <v>32.247411813846824</v>
      </c>
      <c r="H140" s="32">
        <f>H141+H142+H143</f>
        <v>3567.17</v>
      </c>
      <c r="I140" s="32">
        <f t="shared" ref="I140:AE140" si="151">I141+I142+I143</f>
        <v>2251.7799999999997</v>
      </c>
      <c r="J140" s="32">
        <f t="shared" si="151"/>
        <v>2568.8199999999997</v>
      </c>
      <c r="K140" s="32">
        <f t="shared" si="151"/>
        <v>0</v>
      </c>
      <c r="L140" s="32">
        <f t="shared" si="151"/>
        <v>2129.33</v>
      </c>
      <c r="M140" s="32">
        <f t="shared" si="151"/>
        <v>0</v>
      </c>
      <c r="N140" s="32">
        <f t="shared" si="151"/>
        <v>2912.43</v>
      </c>
      <c r="O140" s="32">
        <f t="shared" si="151"/>
        <v>0</v>
      </c>
      <c r="P140" s="32">
        <f t="shared" si="151"/>
        <v>2446.54</v>
      </c>
      <c r="Q140" s="32">
        <f t="shared" si="151"/>
        <v>0</v>
      </c>
      <c r="R140" s="32">
        <f t="shared" si="151"/>
        <v>2203.48</v>
      </c>
      <c r="S140" s="32">
        <f t="shared" si="151"/>
        <v>0</v>
      </c>
      <c r="T140" s="32">
        <f t="shared" si="151"/>
        <v>3008.91</v>
      </c>
      <c r="U140" s="32">
        <f t="shared" si="151"/>
        <v>0</v>
      </c>
      <c r="V140" s="32">
        <f t="shared" si="151"/>
        <v>2218.7399999999998</v>
      </c>
      <c r="W140" s="32">
        <f t="shared" si="151"/>
        <v>0</v>
      </c>
      <c r="X140" s="32">
        <f t="shared" si="151"/>
        <v>2057.7799999999997</v>
      </c>
      <c r="Y140" s="32">
        <f t="shared" si="151"/>
        <v>0</v>
      </c>
      <c r="Z140" s="32">
        <f t="shared" si="151"/>
        <v>2832.1800000000003</v>
      </c>
      <c r="AA140" s="32">
        <f t="shared" si="151"/>
        <v>0</v>
      </c>
      <c r="AB140" s="32">
        <f t="shared" si="151"/>
        <v>2218.7399999999998</v>
      </c>
      <c r="AC140" s="32">
        <f t="shared" si="151"/>
        <v>0</v>
      </c>
      <c r="AD140" s="32">
        <f t="shared" si="151"/>
        <v>2187.02</v>
      </c>
      <c r="AE140" s="32">
        <f t="shared" si="151"/>
        <v>0</v>
      </c>
      <c r="AF140" s="29"/>
    </row>
    <row r="141" spans="1:32" ht="18.75" x14ac:dyDescent="0.3">
      <c r="A141" s="49" t="s">
        <v>35</v>
      </c>
      <c r="B141" s="32">
        <f>B136</f>
        <v>2.8</v>
      </c>
      <c r="C141" s="32">
        <f t="shared" ref="C141:E144" si="152">C136</f>
        <v>0</v>
      </c>
      <c r="D141" s="32">
        <f t="shared" si="152"/>
        <v>0</v>
      </c>
      <c r="E141" s="32">
        <f t="shared" si="152"/>
        <v>0</v>
      </c>
      <c r="F141" s="28"/>
      <c r="G141" s="27"/>
      <c r="H141" s="32">
        <f>H136</f>
        <v>0</v>
      </c>
      <c r="I141" s="32">
        <f t="shared" ref="I141:AE144" si="153">I136</f>
        <v>0</v>
      </c>
      <c r="J141" s="32">
        <f t="shared" si="153"/>
        <v>0</v>
      </c>
      <c r="K141" s="32">
        <f t="shared" si="153"/>
        <v>0</v>
      </c>
      <c r="L141" s="32">
        <f t="shared" si="153"/>
        <v>0</v>
      </c>
      <c r="M141" s="32">
        <f t="shared" si="153"/>
        <v>0</v>
      </c>
      <c r="N141" s="32">
        <f t="shared" si="153"/>
        <v>0</v>
      </c>
      <c r="O141" s="32">
        <f t="shared" si="153"/>
        <v>0</v>
      </c>
      <c r="P141" s="32">
        <f t="shared" si="153"/>
        <v>2.8</v>
      </c>
      <c r="Q141" s="32">
        <f t="shared" si="153"/>
        <v>0</v>
      </c>
      <c r="R141" s="32">
        <f t="shared" si="153"/>
        <v>0</v>
      </c>
      <c r="S141" s="32">
        <f t="shared" si="153"/>
        <v>0</v>
      </c>
      <c r="T141" s="32">
        <f t="shared" si="153"/>
        <v>0</v>
      </c>
      <c r="U141" s="32">
        <f t="shared" si="153"/>
        <v>0</v>
      </c>
      <c r="V141" s="32">
        <f t="shared" si="153"/>
        <v>0</v>
      </c>
      <c r="W141" s="32">
        <f t="shared" si="153"/>
        <v>0</v>
      </c>
      <c r="X141" s="32">
        <f t="shared" si="153"/>
        <v>0</v>
      </c>
      <c r="Y141" s="32">
        <f t="shared" si="153"/>
        <v>0</v>
      </c>
      <c r="Z141" s="32">
        <f t="shared" si="153"/>
        <v>0</v>
      </c>
      <c r="AA141" s="32">
        <f t="shared" si="153"/>
        <v>0</v>
      </c>
      <c r="AB141" s="32">
        <f t="shared" si="153"/>
        <v>0</v>
      </c>
      <c r="AC141" s="32">
        <f t="shared" si="153"/>
        <v>0</v>
      </c>
      <c r="AD141" s="32">
        <f t="shared" si="153"/>
        <v>0</v>
      </c>
      <c r="AE141" s="32">
        <f t="shared" si="153"/>
        <v>0</v>
      </c>
      <c r="AF141" s="29"/>
    </row>
    <row r="142" spans="1:32" ht="18.75" x14ac:dyDescent="0.3">
      <c r="A142" s="49" t="s">
        <v>29</v>
      </c>
      <c r="B142" s="32">
        <f>B137</f>
        <v>12699.6</v>
      </c>
      <c r="C142" s="32">
        <f t="shared" si="152"/>
        <v>1678.91</v>
      </c>
      <c r="D142" s="32">
        <f t="shared" si="152"/>
        <v>0</v>
      </c>
      <c r="E142" s="32">
        <f t="shared" si="152"/>
        <v>575.16</v>
      </c>
      <c r="F142" s="28"/>
      <c r="G142" s="27"/>
      <c r="H142" s="32">
        <f>H137</f>
        <v>1678.91</v>
      </c>
      <c r="I142" s="32">
        <f t="shared" si="153"/>
        <v>935.27</v>
      </c>
      <c r="J142" s="32">
        <f t="shared" si="153"/>
        <v>1195.48</v>
      </c>
      <c r="K142" s="32">
        <f t="shared" si="153"/>
        <v>0</v>
      </c>
      <c r="L142" s="32">
        <f t="shared" si="153"/>
        <v>860.91000000000008</v>
      </c>
      <c r="M142" s="32">
        <f t="shared" si="153"/>
        <v>0</v>
      </c>
      <c r="N142" s="32">
        <f t="shared" si="153"/>
        <v>1281.56</v>
      </c>
      <c r="O142" s="32">
        <f t="shared" si="153"/>
        <v>0</v>
      </c>
      <c r="P142" s="32">
        <f t="shared" si="153"/>
        <v>945.27</v>
      </c>
      <c r="Q142" s="32">
        <f t="shared" si="153"/>
        <v>0</v>
      </c>
      <c r="R142" s="32">
        <f t="shared" si="153"/>
        <v>924.88</v>
      </c>
      <c r="S142" s="32">
        <f t="shared" si="153"/>
        <v>0</v>
      </c>
      <c r="T142" s="32">
        <f t="shared" si="153"/>
        <v>1419.86</v>
      </c>
      <c r="U142" s="32">
        <f t="shared" si="153"/>
        <v>0</v>
      </c>
      <c r="V142" s="32">
        <f t="shared" si="153"/>
        <v>885.27</v>
      </c>
      <c r="W142" s="32">
        <f t="shared" si="153"/>
        <v>0</v>
      </c>
      <c r="X142" s="32">
        <f t="shared" si="153"/>
        <v>779.18</v>
      </c>
      <c r="Y142" s="32">
        <f t="shared" si="153"/>
        <v>0</v>
      </c>
      <c r="Z142" s="32">
        <f t="shared" si="153"/>
        <v>1245.1300000000001</v>
      </c>
      <c r="AA142" s="32">
        <f t="shared" si="153"/>
        <v>0</v>
      </c>
      <c r="AB142" s="32">
        <f t="shared" si="153"/>
        <v>885.28</v>
      </c>
      <c r="AC142" s="32">
        <f t="shared" si="153"/>
        <v>0</v>
      </c>
      <c r="AD142" s="32">
        <f t="shared" si="153"/>
        <v>597.87</v>
      </c>
      <c r="AE142" s="32">
        <f t="shared" si="153"/>
        <v>0</v>
      </c>
      <c r="AF142" s="29"/>
    </row>
    <row r="143" spans="1:32" ht="18.75" x14ac:dyDescent="0.3">
      <c r="A143" s="49" t="s">
        <v>30</v>
      </c>
      <c r="B143" s="32">
        <f>B138</f>
        <v>19320.54</v>
      </c>
      <c r="C143" s="32">
        <f t="shared" si="152"/>
        <v>1888.26</v>
      </c>
      <c r="D143" s="32">
        <f t="shared" si="152"/>
        <v>0</v>
      </c>
      <c r="E143" s="32">
        <f t="shared" si="152"/>
        <v>575.16</v>
      </c>
      <c r="F143" s="28">
        <f t="shared" si="122"/>
        <v>2.9769354272706661</v>
      </c>
      <c r="G143" s="27">
        <f t="shared" si="123"/>
        <v>30.459788376600677</v>
      </c>
      <c r="H143" s="32">
        <f>H138</f>
        <v>1888.26</v>
      </c>
      <c r="I143" s="32">
        <f t="shared" si="153"/>
        <v>1316.51</v>
      </c>
      <c r="J143" s="32">
        <f t="shared" si="153"/>
        <v>1373.34</v>
      </c>
      <c r="K143" s="32">
        <f t="shared" si="153"/>
        <v>0</v>
      </c>
      <c r="L143" s="32">
        <f t="shared" si="153"/>
        <v>1268.42</v>
      </c>
      <c r="M143" s="32">
        <f t="shared" si="153"/>
        <v>0</v>
      </c>
      <c r="N143" s="32">
        <f t="shared" si="153"/>
        <v>1630.87</v>
      </c>
      <c r="O143" s="32">
        <f t="shared" si="153"/>
        <v>0</v>
      </c>
      <c r="P143" s="32">
        <f t="shared" si="153"/>
        <v>1498.47</v>
      </c>
      <c r="Q143" s="32">
        <f t="shared" si="153"/>
        <v>0</v>
      </c>
      <c r="R143" s="32">
        <f t="shared" si="153"/>
        <v>1278.5999999999999</v>
      </c>
      <c r="S143" s="32">
        <f t="shared" si="153"/>
        <v>0</v>
      </c>
      <c r="T143" s="32">
        <f t="shared" si="153"/>
        <v>1589.05</v>
      </c>
      <c r="U143" s="32">
        <f t="shared" si="153"/>
        <v>0</v>
      </c>
      <c r="V143" s="32">
        <f t="shared" si="153"/>
        <v>1333.47</v>
      </c>
      <c r="W143" s="32">
        <f t="shared" si="153"/>
        <v>0</v>
      </c>
      <c r="X143" s="32">
        <f t="shared" si="153"/>
        <v>1278.5999999999999</v>
      </c>
      <c r="Y143" s="32">
        <f t="shared" si="153"/>
        <v>0</v>
      </c>
      <c r="Z143" s="32">
        <f t="shared" si="153"/>
        <v>1587.05</v>
      </c>
      <c r="AA143" s="32">
        <f t="shared" si="153"/>
        <v>0</v>
      </c>
      <c r="AB143" s="32">
        <f t="shared" si="153"/>
        <v>1333.46</v>
      </c>
      <c r="AC143" s="32">
        <f t="shared" si="153"/>
        <v>0</v>
      </c>
      <c r="AD143" s="32">
        <f t="shared" si="153"/>
        <v>1589.15</v>
      </c>
      <c r="AE143" s="32">
        <f t="shared" si="153"/>
        <v>0</v>
      </c>
      <c r="AF143" s="29"/>
    </row>
    <row r="144" spans="1:32" ht="37.5" x14ac:dyDescent="0.3">
      <c r="A144" s="54" t="s">
        <v>31</v>
      </c>
      <c r="B144" s="32">
        <f>B139</f>
        <v>65.319999999999993</v>
      </c>
      <c r="C144" s="32">
        <f t="shared" si="152"/>
        <v>0</v>
      </c>
      <c r="D144" s="32">
        <f t="shared" si="152"/>
        <v>0</v>
      </c>
      <c r="E144" s="32">
        <f t="shared" si="152"/>
        <v>0</v>
      </c>
      <c r="F144" s="28">
        <f t="shared" si="122"/>
        <v>0</v>
      </c>
      <c r="G144" s="27" t="e">
        <f t="shared" si="123"/>
        <v>#DIV/0!</v>
      </c>
      <c r="H144" s="32">
        <f>H139</f>
        <v>0</v>
      </c>
      <c r="I144" s="32">
        <f t="shared" si="153"/>
        <v>0</v>
      </c>
      <c r="J144" s="32">
        <f t="shared" si="153"/>
        <v>0</v>
      </c>
      <c r="K144" s="32">
        <f t="shared" si="153"/>
        <v>0</v>
      </c>
      <c r="L144" s="32">
        <f t="shared" si="153"/>
        <v>0</v>
      </c>
      <c r="M144" s="32">
        <f t="shared" si="153"/>
        <v>0</v>
      </c>
      <c r="N144" s="32">
        <f t="shared" si="153"/>
        <v>16.329999999999998</v>
      </c>
      <c r="O144" s="32">
        <f t="shared" si="153"/>
        <v>0</v>
      </c>
      <c r="P144" s="32">
        <f t="shared" si="153"/>
        <v>0</v>
      </c>
      <c r="Q144" s="32">
        <f t="shared" si="153"/>
        <v>0</v>
      </c>
      <c r="R144" s="32">
        <f t="shared" si="153"/>
        <v>0</v>
      </c>
      <c r="S144" s="32">
        <f t="shared" si="153"/>
        <v>0</v>
      </c>
      <c r="T144" s="32">
        <f t="shared" si="153"/>
        <v>16.329999999999998</v>
      </c>
      <c r="U144" s="32">
        <f t="shared" si="153"/>
        <v>0</v>
      </c>
      <c r="V144" s="32">
        <f t="shared" si="153"/>
        <v>0</v>
      </c>
      <c r="W144" s="32">
        <f t="shared" si="153"/>
        <v>0</v>
      </c>
      <c r="X144" s="32">
        <f t="shared" si="153"/>
        <v>0</v>
      </c>
      <c r="Y144" s="32">
        <f t="shared" si="153"/>
        <v>0</v>
      </c>
      <c r="Z144" s="32">
        <f t="shared" si="153"/>
        <v>16.329999999999998</v>
      </c>
      <c r="AA144" s="32">
        <f t="shared" si="153"/>
        <v>0</v>
      </c>
      <c r="AB144" s="32">
        <f t="shared" si="153"/>
        <v>0</v>
      </c>
      <c r="AC144" s="32">
        <f t="shared" si="153"/>
        <v>0</v>
      </c>
      <c r="AD144" s="32">
        <f t="shared" si="153"/>
        <v>16.329999999999998</v>
      </c>
      <c r="AE144" s="32">
        <f t="shared" si="153"/>
        <v>0</v>
      </c>
      <c r="AF144" s="29"/>
    </row>
    <row r="145" spans="1:4" ht="18.75" x14ac:dyDescent="0.3">
      <c r="B145" s="56"/>
    </row>
    <row r="146" spans="1:4" x14ac:dyDescent="0.25">
      <c r="B146" s="57"/>
    </row>
    <row r="147" spans="1:4" x14ac:dyDescent="0.25">
      <c r="B147" s="57"/>
    </row>
    <row r="148" spans="1:4" ht="37.5" x14ac:dyDescent="0.3">
      <c r="A148" s="58" t="s">
        <v>75</v>
      </c>
      <c r="B148" s="59"/>
      <c r="C148" s="59"/>
      <c r="D148" s="60" t="s">
        <v>76</v>
      </c>
    </row>
    <row r="149" spans="1:4" ht="18.75" x14ac:dyDescent="0.3">
      <c r="A149" s="58"/>
      <c r="B149" s="61" t="s">
        <v>77</v>
      </c>
      <c r="C149" s="61"/>
      <c r="D149" s="62"/>
    </row>
    <row r="150" spans="1:4" ht="37.5" x14ac:dyDescent="0.3">
      <c r="A150" s="63" t="s">
        <v>78</v>
      </c>
      <c r="B150" s="63"/>
      <c r="C150" s="63"/>
      <c r="D150" s="58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5.Проф. прав.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2024-03-01T12:09:04Z</dcterms:modified>
</cp:coreProperties>
</file>