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9" i="1" l="1"/>
  <c r="AA59" i="1"/>
  <c r="W59" i="1"/>
  <c r="S59" i="1"/>
  <c r="O59" i="1"/>
  <c r="K59" i="1"/>
  <c r="U58" i="1"/>
  <c r="U57" i="1" s="1"/>
  <c r="AE55" i="1"/>
  <c r="AD55" i="1"/>
  <c r="AC55" i="1"/>
  <c r="AC59" i="1" s="1"/>
  <c r="AB55" i="1"/>
  <c r="AB59" i="1" s="1"/>
  <c r="AA55" i="1"/>
  <c r="Z55" i="1"/>
  <c r="Y55" i="1"/>
  <c r="Y59" i="1" s="1"/>
  <c r="X55" i="1"/>
  <c r="X59" i="1" s="1"/>
  <c r="W55" i="1"/>
  <c r="V55" i="1"/>
  <c r="U55" i="1"/>
  <c r="U59" i="1" s="1"/>
  <c r="T55" i="1"/>
  <c r="T59" i="1" s="1"/>
  <c r="S55" i="1"/>
  <c r="R55" i="1"/>
  <c r="Q55" i="1"/>
  <c r="Q59" i="1" s="1"/>
  <c r="P55" i="1"/>
  <c r="P59" i="1" s="1"/>
  <c r="O55" i="1"/>
  <c r="N55" i="1"/>
  <c r="M55" i="1"/>
  <c r="M59" i="1" s="1"/>
  <c r="L55" i="1"/>
  <c r="L59" i="1" s="1"/>
  <c r="K55" i="1"/>
  <c r="J55" i="1"/>
  <c r="I55" i="1"/>
  <c r="I59" i="1" s="1"/>
  <c r="H55" i="1"/>
  <c r="H59" i="1" s="1"/>
  <c r="D55" i="1"/>
  <c r="D59" i="1" s="1"/>
  <c r="AE54" i="1"/>
  <c r="AE58" i="1" s="1"/>
  <c r="AE57" i="1" s="1"/>
  <c r="AD54" i="1"/>
  <c r="AD58" i="1" s="1"/>
  <c r="AC54" i="1"/>
  <c r="AC53" i="1" s="1"/>
  <c r="AB54" i="1"/>
  <c r="AB58" i="1" s="1"/>
  <c r="AA54" i="1"/>
  <c r="AA58" i="1" s="1"/>
  <c r="AA57" i="1" s="1"/>
  <c r="Z54" i="1"/>
  <c r="Z58" i="1" s="1"/>
  <c r="Y54" i="1"/>
  <c r="Y53" i="1" s="1"/>
  <c r="X54" i="1"/>
  <c r="X58" i="1" s="1"/>
  <c r="W54" i="1"/>
  <c r="W58" i="1" s="1"/>
  <c r="W57" i="1" s="1"/>
  <c r="V54" i="1"/>
  <c r="V58" i="1" s="1"/>
  <c r="U54" i="1"/>
  <c r="U53" i="1" s="1"/>
  <c r="T54" i="1"/>
  <c r="T58" i="1" s="1"/>
  <c r="S54" i="1"/>
  <c r="S58" i="1" s="1"/>
  <c r="S57" i="1" s="1"/>
  <c r="R54" i="1"/>
  <c r="R58" i="1" s="1"/>
  <c r="Q54" i="1"/>
  <c r="Q53" i="1" s="1"/>
  <c r="P54" i="1"/>
  <c r="P58" i="1" s="1"/>
  <c r="O54" i="1"/>
  <c r="O58" i="1" s="1"/>
  <c r="O57" i="1" s="1"/>
  <c r="N54" i="1"/>
  <c r="N58" i="1" s="1"/>
  <c r="M54" i="1"/>
  <c r="M53" i="1" s="1"/>
  <c r="L54" i="1"/>
  <c r="L58" i="1" s="1"/>
  <c r="K54" i="1"/>
  <c r="K58" i="1" s="1"/>
  <c r="K57" i="1" s="1"/>
  <c r="J54" i="1"/>
  <c r="J58" i="1" s="1"/>
  <c r="I54" i="1"/>
  <c r="I53" i="1" s="1"/>
  <c r="H54" i="1"/>
  <c r="H58" i="1" s="1"/>
  <c r="D54" i="1"/>
  <c r="D58" i="1" s="1"/>
  <c r="AE53" i="1"/>
  <c r="AB53" i="1"/>
  <c r="AA53" i="1"/>
  <c r="X53" i="1"/>
  <c r="W53" i="1"/>
  <c r="T53" i="1"/>
  <c r="S53" i="1"/>
  <c r="P53" i="1"/>
  <c r="O53" i="1"/>
  <c r="L53" i="1"/>
  <c r="K53" i="1"/>
  <c r="H53" i="1"/>
  <c r="G51" i="1"/>
  <c r="E51" i="1"/>
  <c r="E55" i="1" s="1"/>
  <c r="C51" i="1"/>
  <c r="C55" i="1" s="1"/>
  <c r="B51" i="1"/>
  <c r="B50" i="1" s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E50" i="1"/>
  <c r="D50" i="1"/>
  <c r="C50" i="1"/>
  <c r="E48" i="1"/>
  <c r="G48" i="1" s="1"/>
  <c r="C48" i="1"/>
  <c r="B48" i="1"/>
  <c r="F48" i="1" s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D47" i="1"/>
  <c r="B47" i="1"/>
  <c r="Q42" i="1"/>
  <c r="AE41" i="1"/>
  <c r="W41" i="1"/>
  <c r="O41" i="1"/>
  <c r="AB38" i="1"/>
  <c r="X38" i="1"/>
  <c r="T38" i="1"/>
  <c r="P38" i="1"/>
  <c r="L38" i="1"/>
  <c r="H38" i="1"/>
  <c r="AE37" i="1"/>
  <c r="AA37" i="1"/>
  <c r="W37" i="1"/>
  <c r="S37" i="1"/>
  <c r="S41" i="1" s="1"/>
  <c r="O37" i="1"/>
  <c r="K37" i="1"/>
  <c r="J36" i="1"/>
  <c r="E34" i="1"/>
  <c r="C34" i="1"/>
  <c r="B34" i="1"/>
  <c r="B33" i="1" s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D33" i="1"/>
  <c r="C33" i="1"/>
  <c r="F31" i="1"/>
  <c r="E31" i="1"/>
  <c r="G31" i="1" s="1"/>
  <c r="C31" i="1"/>
  <c r="C30" i="1" s="1"/>
  <c r="B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E30" i="1"/>
  <c r="G30" i="1" s="1"/>
  <c r="D30" i="1"/>
  <c r="B30" i="1"/>
  <c r="F30" i="1" s="1"/>
  <c r="G28" i="1"/>
  <c r="E28" i="1"/>
  <c r="C28" i="1"/>
  <c r="B28" i="1"/>
  <c r="B20" i="1" s="1"/>
  <c r="B18" i="1" s="1"/>
  <c r="E27" i="1"/>
  <c r="C27" i="1"/>
  <c r="B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D26" i="1"/>
  <c r="C26" i="1"/>
  <c r="F24" i="1"/>
  <c r="E24" i="1"/>
  <c r="G24" i="1" s="1"/>
  <c r="C24" i="1"/>
  <c r="B24" i="1"/>
  <c r="F23" i="1"/>
  <c r="E23" i="1"/>
  <c r="C23" i="1"/>
  <c r="B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F22" i="1"/>
  <c r="E22" i="1"/>
  <c r="D22" i="1"/>
  <c r="B22" i="1"/>
  <c r="AE20" i="1"/>
  <c r="AE38" i="1" s="1"/>
  <c r="AD20" i="1"/>
  <c r="AD38" i="1" s="1"/>
  <c r="AD63" i="1" s="1"/>
  <c r="AD67" i="1" s="1"/>
  <c r="AC20" i="1"/>
  <c r="AC38" i="1" s="1"/>
  <c r="AB20" i="1"/>
  <c r="AA20" i="1"/>
  <c r="AA38" i="1" s="1"/>
  <c r="AA42" i="1" s="1"/>
  <c r="Z20" i="1"/>
  <c r="Z38" i="1" s="1"/>
  <c r="Y20" i="1"/>
  <c r="Y38" i="1" s="1"/>
  <c r="Y63" i="1" s="1"/>
  <c r="Y67" i="1" s="1"/>
  <c r="X20" i="1"/>
  <c r="W20" i="1"/>
  <c r="W38" i="1" s="1"/>
  <c r="V20" i="1"/>
  <c r="V38" i="1" s="1"/>
  <c r="U20" i="1"/>
  <c r="U38" i="1" s="1"/>
  <c r="U63" i="1" s="1"/>
  <c r="U67" i="1" s="1"/>
  <c r="T20" i="1"/>
  <c r="S20" i="1"/>
  <c r="S38" i="1" s="1"/>
  <c r="R20" i="1"/>
  <c r="R38" i="1" s="1"/>
  <c r="Q20" i="1"/>
  <c r="Q38" i="1" s="1"/>
  <c r="Q63" i="1" s="1"/>
  <c r="Q67" i="1" s="1"/>
  <c r="P20" i="1"/>
  <c r="O20" i="1"/>
  <c r="O38" i="1" s="1"/>
  <c r="N20" i="1"/>
  <c r="N38" i="1" s="1"/>
  <c r="M20" i="1"/>
  <c r="M38" i="1" s="1"/>
  <c r="M63" i="1" s="1"/>
  <c r="M67" i="1" s="1"/>
  <c r="L20" i="1"/>
  <c r="K20" i="1"/>
  <c r="K38" i="1" s="1"/>
  <c r="K42" i="1" s="1"/>
  <c r="J20" i="1"/>
  <c r="J38" i="1" s="1"/>
  <c r="I20" i="1"/>
  <c r="I38" i="1" s="1"/>
  <c r="I63" i="1" s="1"/>
  <c r="I67" i="1" s="1"/>
  <c r="H20" i="1"/>
  <c r="G20" i="1"/>
  <c r="E20" i="1"/>
  <c r="D20" i="1"/>
  <c r="C20" i="1"/>
  <c r="AE19" i="1"/>
  <c r="AD19" i="1"/>
  <c r="AC19" i="1"/>
  <c r="AC37" i="1" s="1"/>
  <c r="AB19" i="1"/>
  <c r="AA19" i="1"/>
  <c r="Z19" i="1"/>
  <c r="Y19" i="1"/>
  <c r="Y37" i="1" s="1"/>
  <c r="X19" i="1"/>
  <c r="X37" i="1" s="1"/>
  <c r="W19" i="1"/>
  <c r="V19" i="1"/>
  <c r="V37" i="1" s="1"/>
  <c r="U19" i="1"/>
  <c r="U37" i="1" s="1"/>
  <c r="T19" i="1"/>
  <c r="T37" i="1" s="1"/>
  <c r="S19" i="1"/>
  <c r="R19" i="1"/>
  <c r="R37" i="1" s="1"/>
  <c r="Q19" i="1"/>
  <c r="Q37" i="1" s="1"/>
  <c r="P19" i="1"/>
  <c r="P37" i="1" s="1"/>
  <c r="O19" i="1"/>
  <c r="N19" i="1"/>
  <c r="N37" i="1" s="1"/>
  <c r="N36" i="1" s="1"/>
  <c r="M19" i="1"/>
  <c r="M37" i="1" s="1"/>
  <c r="L19" i="1"/>
  <c r="L37" i="1" s="1"/>
  <c r="K19" i="1"/>
  <c r="J19" i="1"/>
  <c r="J37" i="1" s="1"/>
  <c r="J41" i="1" s="1"/>
  <c r="I19" i="1"/>
  <c r="I37" i="1" s="1"/>
  <c r="H19" i="1"/>
  <c r="H37" i="1" s="1"/>
  <c r="D19" i="1"/>
  <c r="D37" i="1" s="1"/>
  <c r="B19" i="1"/>
  <c r="AE18" i="1"/>
  <c r="Y18" i="1"/>
  <c r="X18" i="1"/>
  <c r="V18" i="1"/>
  <c r="U18" i="1"/>
  <c r="T18" i="1"/>
  <c r="R18" i="1"/>
  <c r="P18" i="1"/>
  <c r="N18" i="1"/>
  <c r="L18" i="1"/>
  <c r="J18" i="1"/>
  <c r="H18" i="1"/>
  <c r="D18" i="1"/>
  <c r="E16" i="1"/>
  <c r="E38" i="1" s="1"/>
  <c r="E42" i="1" s="1"/>
  <c r="C16" i="1"/>
  <c r="C38" i="1" s="1"/>
  <c r="B16" i="1"/>
  <c r="F15" i="1"/>
  <c r="E15" i="1"/>
  <c r="C15" i="1"/>
  <c r="C14" i="1" s="1"/>
  <c r="B15" i="1"/>
  <c r="B37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B14" i="1"/>
  <c r="AD12" i="1"/>
  <c r="AC12" i="1"/>
  <c r="AB12" i="1"/>
  <c r="Z12" i="1"/>
  <c r="Y12" i="1"/>
  <c r="X12" i="1"/>
  <c r="V12" i="1"/>
  <c r="U12" i="1"/>
  <c r="T12" i="1"/>
  <c r="R12" i="1"/>
  <c r="Q12" i="1"/>
  <c r="P12" i="1"/>
  <c r="N12" i="1"/>
  <c r="M12" i="1"/>
  <c r="L12" i="1"/>
  <c r="J12" i="1"/>
  <c r="I12" i="1"/>
  <c r="H12" i="1"/>
  <c r="B12" i="1"/>
  <c r="AE11" i="1"/>
  <c r="AD11" i="1"/>
  <c r="AC11" i="1"/>
  <c r="AB11" i="1"/>
  <c r="AB10" i="1" s="1"/>
  <c r="AA11" i="1"/>
  <c r="Z11" i="1"/>
  <c r="Y11" i="1"/>
  <c r="X11" i="1"/>
  <c r="X10" i="1" s="1"/>
  <c r="W11" i="1"/>
  <c r="V11" i="1"/>
  <c r="U11" i="1"/>
  <c r="T11" i="1"/>
  <c r="T10" i="1" s="1"/>
  <c r="S11" i="1"/>
  <c r="R11" i="1"/>
  <c r="Q11" i="1"/>
  <c r="P11" i="1"/>
  <c r="P10" i="1" s="1"/>
  <c r="O11" i="1"/>
  <c r="N11" i="1"/>
  <c r="M11" i="1"/>
  <c r="L11" i="1"/>
  <c r="L10" i="1" s="1"/>
  <c r="K11" i="1"/>
  <c r="J11" i="1"/>
  <c r="I11" i="1"/>
  <c r="H11" i="1"/>
  <c r="H10" i="1" s="1"/>
  <c r="D11" i="1"/>
  <c r="B11" i="1"/>
  <c r="AD10" i="1"/>
  <c r="AC10" i="1"/>
  <c r="Z10" i="1"/>
  <c r="Y10" i="1"/>
  <c r="V10" i="1"/>
  <c r="U10" i="1"/>
  <c r="R10" i="1"/>
  <c r="Q10" i="1"/>
  <c r="N10" i="1"/>
  <c r="M10" i="1"/>
  <c r="J10" i="1"/>
  <c r="I10" i="1"/>
  <c r="B10" i="1"/>
  <c r="E5" i="1"/>
  <c r="D5" i="1"/>
  <c r="E47" i="1" l="1"/>
  <c r="E54" i="1"/>
  <c r="E58" i="1" s="1"/>
  <c r="D53" i="1"/>
  <c r="S40" i="1"/>
  <c r="H62" i="1"/>
  <c r="H36" i="1"/>
  <c r="H41" i="1"/>
  <c r="H40" i="1" s="1"/>
  <c r="P62" i="1"/>
  <c r="P36" i="1"/>
  <c r="P41" i="1"/>
  <c r="AB37" i="1"/>
  <c r="AB18" i="1"/>
  <c r="O42" i="1"/>
  <c r="O40" i="1" s="1"/>
  <c r="O63" i="1"/>
  <c r="O67" i="1" s="1"/>
  <c r="K62" i="1"/>
  <c r="K36" i="1"/>
  <c r="AA62" i="1"/>
  <c r="AA36" i="1"/>
  <c r="L63" i="1"/>
  <c r="L67" i="1" s="1"/>
  <c r="L42" i="1"/>
  <c r="AB63" i="1"/>
  <c r="AB67" i="1" s="1"/>
  <c r="AB42" i="1"/>
  <c r="F54" i="1"/>
  <c r="E53" i="1"/>
  <c r="C12" i="1"/>
  <c r="K12" i="1"/>
  <c r="K10" i="1" s="1"/>
  <c r="O12" i="1"/>
  <c r="O10" i="1" s="1"/>
  <c r="S12" i="1"/>
  <c r="S10" i="1" s="1"/>
  <c r="W12" i="1"/>
  <c r="W10" i="1" s="1"/>
  <c r="AA12" i="1"/>
  <c r="AA10" i="1" s="1"/>
  <c r="AE12" i="1"/>
  <c r="AE10" i="1" s="1"/>
  <c r="E14" i="1"/>
  <c r="B41" i="1"/>
  <c r="B62" i="1"/>
  <c r="G15" i="1"/>
  <c r="D16" i="1"/>
  <c r="I18" i="1"/>
  <c r="M18" i="1"/>
  <c r="Q18" i="1"/>
  <c r="I62" i="1"/>
  <c r="I36" i="1"/>
  <c r="I41" i="1"/>
  <c r="M62" i="1"/>
  <c r="M36" i="1"/>
  <c r="M41" i="1"/>
  <c r="M40" i="1" s="1"/>
  <c r="Q62" i="1"/>
  <c r="Q36" i="1"/>
  <c r="Q41" i="1"/>
  <c r="Q40" i="1" s="1"/>
  <c r="U62" i="1"/>
  <c r="U36" i="1"/>
  <c r="U41" i="1"/>
  <c r="Y62" i="1"/>
  <c r="Y36" i="1"/>
  <c r="Y41" i="1"/>
  <c r="AC62" i="1"/>
  <c r="AC36" i="1"/>
  <c r="AC41" i="1"/>
  <c r="AC40" i="1" s="1"/>
  <c r="B26" i="1"/>
  <c r="G34" i="1"/>
  <c r="E33" i="1"/>
  <c r="F34" i="1"/>
  <c r="O62" i="1"/>
  <c r="O36" i="1"/>
  <c r="AE62" i="1"/>
  <c r="AE36" i="1"/>
  <c r="P63" i="1"/>
  <c r="P67" i="1" s="1"/>
  <c r="P42" i="1"/>
  <c r="U42" i="1"/>
  <c r="G50" i="1"/>
  <c r="F50" i="1"/>
  <c r="K63" i="1"/>
  <c r="K67" i="1" s="1"/>
  <c r="G16" i="1"/>
  <c r="T62" i="1"/>
  <c r="T36" i="1"/>
  <c r="T41" i="1"/>
  <c r="AE63" i="1"/>
  <c r="AE67" i="1" s="1"/>
  <c r="AE42" i="1"/>
  <c r="AE40" i="1" s="1"/>
  <c r="E63" i="1"/>
  <c r="G38" i="1"/>
  <c r="D62" i="1"/>
  <c r="D41" i="1"/>
  <c r="N41" i="1"/>
  <c r="N40" i="1" s="1"/>
  <c r="N62" i="1"/>
  <c r="R41" i="1"/>
  <c r="R62" i="1"/>
  <c r="V62" i="1"/>
  <c r="V41" i="1"/>
  <c r="Z37" i="1"/>
  <c r="Z18" i="1"/>
  <c r="AD37" i="1"/>
  <c r="AD18" i="1"/>
  <c r="AC63" i="1"/>
  <c r="AC67" i="1" s="1"/>
  <c r="AC42" i="1"/>
  <c r="C19" i="1"/>
  <c r="C11" i="1" s="1"/>
  <c r="C10" i="1" s="1"/>
  <c r="C22" i="1"/>
  <c r="F28" i="1"/>
  <c r="B36" i="1"/>
  <c r="R36" i="1"/>
  <c r="S62" i="1"/>
  <c r="S36" i="1"/>
  <c r="T63" i="1"/>
  <c r="T67" i="1" s="1"/>
  <c r="T42" i="1"/>
  <c r="I42" i="1"/>
  <c r="Y42" i="1"/>
  <c r="F47" i="1"/>
  <c r="AA63" i="1"/>
  <c r="AA67" i="1" s="1"/>
  <c r="C63" i="1"/>
  <c r="C42" i="1"/>
  <c r="G42" i="1" s="1"/>
  <c r="L62" i="1"/>
  <c r="L36" i="1"/>
  <c r="L41" i="1"/>
  <c r="L40" i="1" s="1"/>
  <c r="X62" i="1"/>
  <c r="X36" i="1"/>
  <c r="X41" i="1"/>
  <c r="S63" i="1"/>
  <c r="S67" i="1" s="1"/>
  <c r="S42" i="1"/>
  <c r="W63" i="1"/>
  <c r="W67" i="1" s="1"/>
  <c r="W42" i="1"/>
  <c r="W40" i="1" s="1"/>
  <c r="AA18" i="1"/>
  <c r="E12" i="1"/>
  <c r="B38" i="1"/>
  <c r="F38" i="1" s="1"/>
  <c r="F16" i="1"/>
  <c r="K18" i="1"/>
  <c r="O18" i="1"/>
  <c r="S18" i="1"/>
  <c r="W18" i="1"/>
  <c r="AC18" i="1"/>
  <c r="F20" i="1"/>
  <c r="J63" i="1"/>
  <c r="J67" i="1" s="1"/>
  <c r="J42" i="1"/>
  <c r="J40" i="1" s="1"/>
  <c r="N63" i="1"/>
  <c r="N67" i="1" s="1"/>
  <c r="N42" i="1"/>
  <c r="R63" i="1"/>
  <c r="R67" i="1" s="1"/>
  <c r="R42" i="1"/>
  <c r="V63" i="1"/>
  <c r="V67" i="1" s="1"/>
  <c r="V42" i="1"/>
  <c r="Z63" i="1"/>
  <c r="Z67" i="1" s="1"/>
  <c r="Z42" i="1"/>
  <c r="G22" i="1"/>
  <c r="G23" i="1"/>
  <c r="G27" i="1"/>
  <c r="E26" i="1"/>
  <c r="F27" i="1"/>
  <c r="E19" i="1"/>
  <c r="V36" i="1"/>
  <c r="W62" i="1"/>
  <c r="W36" i="1"/>
  <c r="H63" i="1"/>
  <c r="H67" i="1" s="1"/>
  <c r="H42" i="1"/>
  <c r="X63" i="1"/>
  <c r="X67" i="1" s="1"/>
  <c r="X42" i="1"/>
  <c r="K41" i="1"/>
  <c r="K40" i="1" s="1"/>
  <c r="AA41" i="1"/>
  <c r="AA40" i="1" s="1"/>
  <c r="M42" i="1"/>
  <c r="AD42" i="1"/>
  <c r="J62" i="1"/>
  <c r="H57" i="1"/>
  <c r="L57" i="1"/>
  <c r="P57" i="1"/>
  <c r="T57" i="1"/>
  <c r="X57" i="1"/>
  <c r="AB57" i="1"/>
  <c r="B55" i="1"/>
  <c r="B59" i="1" s="1"/>
  <c r="I58" i="1"/>
  <c r="I57" i="1" s="1"/>
  <c r="Y58" i="1"/>
  <c r="Y57" i="1" s="1"/>
  <c r="J59" i="1"/>
  <c r="J53" i="1"/>
  <c r="N59" i="1"/>
  <c r="N53" i="1"/>
  <c r="R59" i="1"/>
  <c r="R53" i="1"/>
  <c r="V59" i="1"/>
  <c r="V53" i="1"/>
  <c r="Z59" i="1"/>
  <c r="Z53" i="1"/>
  <c r="AD59" i="1"/>
  <c r="AD53" i="1"/>
  <c r="M58" i="1"/>
  <c r="M57" i="1" s="1"/>
  <c r="AC58" i="1"/>
  <c r="AC57" i="1" s="1"/>
  <c r="C54" i="1"/>
  <c r="C47" i="1"/>
  <c r="E59" i="1"/>
  <c r="G55" i="1"/>
  <c r="D57" i="1"/>
  <c r="J57" i="1"/>
  <c r="N57" i="1"/>
  <c r="R57" i="1"/>
  <c r="V57" i="1"/>
  <c r="Z57" i="1"/>
  <c r="AD57" i="1"/>
  <c r="Q58" i="1"/>
  <c r="Q57" i="1" s="1"/>
  <c r="C59" i="1"/>
  <c r="B54" i="1"/>
  <c r="F51" i="1"/>
  <c r="AD41" i="1" l="1"/>
  <c r="AD40" i="1" s="1"/>
  <c r="AD62" i="1"/>
  <c r="AD36" i="1"/>
  <c r="D66" i="1"/>
  <c r="B66" i="1"/>
  <c r="C53" i="1"/>
  <c r="C58" i="1"/>
  <c r="C57" i="1" s="1"/>
  <c r="W61" i="1"/>
  <c r="W66" i="1"/>
  <c r="W65" i="1" s="1"/>
  <c r="F26" i="1"/>
  <c r="G26" i="1"/>
  <c r="L61" i="1"/>
  <c r="L66" i="1"/>
  <c r="L65" i="1" s="1"/>
  <c r="S61" i="1"/>
  <c r="S66" i="1"/>
  <c r="S65" i="1" s="1"/>
  <c r="R61" i="1"/>
  <c r="R66" i="1"/>
  <c r="R65" i="1" s="1"/>
  <c r="AE61" i="1"/>
  <c r="AE66" i="1"/>
  <c r="AE65" i="1" s="1"/>
  <c r="F33" i="1"/>
  <c r="G33" i="1"/>
  <c r="Y66" i="1"/>
  <c r="Y65" i="1" s="1"/>
  <c r="Y61" i="1"/>
  <c r="I66" i="1"/>
  <c r="I65" i="1" s="1"/>
  <c r="I61" i="1"/>
  <c r="G54" i="1"/>
  <c r="AA61" i="1"/>
  <c r="AA66" i="1"/>
  <c r="AA65" i="1" s="1"/>
  <c r="P40" i="1"/>
  <c r="X40" i="1"/>
  <c r="C18" i="1"/>
  <c r="V61" i="1"/>
  <c r="V66" i="1"/>
  <c r="V65" i="1" s="1"/>
  <c r="T61" i="1"/>
  <c r="T66" i="1"/>
  <c r="T65" i="1" s="1"/>
  <c r="B53" i="1"/>
  <c r="B58" i="1"/>
  <c r="B57" i="1" s="1"/>
  <c r="B63" i="1"/>
  <c r="B67" i="1" s="1"/>
  <c r="B42" i="1"/>
  <c r="F42" i="1" s="1"/>
  <c r="X61" i="1"/>
  <c r="X66" i="1"/>
  <c r="X65" i="1" s="1"/>
  <c r="G47" i="1"/>
  <c r="C37" i="1"/>
  <c r="Z41" i="1"/>
  <c r="Z40" i="1" s="1"/>
  <c r="Z36" i="1"/>
  <c r="Z62" i="1"/>
  <c r="R40" i="1"/>
  <c r="T40" i="1"/>
  <c r="AC66" i="1"/>
  <c r="AC65" i="1" s="1"/>
  <c r="AC61" i="1"/>
  <c r="U40" i="1"/>
  <c r="M66" i="1"/>
  <c r="M65" i="1" s="1"/>
  <c r="M61" i="1"/>
  <c r="D12" i="1"/>
  <c r="D10" i="1" s="1"/>
  <c r="D38" i="1"/>
  <c r="D14" i="1"/>
  <c r="G14" i="1"/>
  <c r="F14" i="1"/>
  <c r="G58" i="1"/>
  <c r="E57" i="1"/>
  <c r="F58" i="1"/>
  <c r="H61" i="1"/>
  <c r="H66" i="1"/>
  <c r="H65" i="1" s="1"/>
  <c r="F12" i="1"/>
  <c r="G12" i="1"/>
  <c r="U66" i="1"/>
  <c r="U65" i="1" s="1"/>
  <c r="U61" i="1"/>
  <c r="AB62" i="1"/>
  <c r="AB36" i="1"/>
  <c r="AB41" i="1"/>
  <c r="AB40" i="1" s="1"/>
  <c r="F55" i="1"/>
  <c r="F59" i="1"/>
  <c r="G59" i="1"/>
  <c r="J61" i="1"/>
  <c r="J66" i="1"/>
  <c r="J65" i="1" s="1"/>
  <c r="G19" i="1"/>
  <c r="F19" i="1"/>
  <c r="E18" i="1"/>
  <c r="E11" i="1"/>
  <c r="E37" i="1"/>
  <c r="C67" i="1"/>
  <c r="V40" i="1"/>
  <c r="N61" i="1"/>
  <c r="N66" i="1"/>
  <c r="N65" i="1" s="1"/>
  <c r="F63" i="1"/>
  <c r="E67" i="1"/>
  <c r="G63" i="1"/>
  <c r="O61" i="1"/>
  <c r="O66" i="1"/>
  <c r="O65" i="1" s="1"/>
  <c r="Y40" i="1"/>
  <c r="Q66" i="1"/>
  <c r="Q65" i="1" s="1"/>
  <c r="Q61" i="1"/>
  <c r="I40" i="1"/>
  <c r="G53" i="1"/>
  <c r="F53" i="1"/>
  <c r="K61" i="1"/>
  <c r="K66" i="1"/>
  <c r="K65" i="1" s="1"/>
  <c r="P61" i="1"/>
  <c r="P66" i="1"/>
  <c r="P65" i="1" s="1"/>
  <c r="C62" i="1" l="1"/>
  <c r="C36" i="1"/>
  <c r="C41" i="1"/>
  <c r="C40" i="1" s="1"/>
  <c r="E62" i="1"/>
  <c r="F37" i="1"/>
  <c r="E36" i="1"/>
  <c r="E41" i="1"/>
  <c r="G37" i="1"/>
  <c r="AB61" i="1"/>
  <c r="AB66" i="1"/>
  <c r="AB65" i="1" s="1"/>
  <c r="F57" i="1"/>
  <c r="G57" i="1"/>
  <c r="B65" i="1"/>
  <c r="G11" i="1"/>
  <c r="E10" i="1"/>
  <c r="F11" i="1"/>
  <c r="D63" i="1"/>
  <c r="D42" i="1"/>
  <c r="D40" i="1" s="1"/>
  <c r="D36" i="1"/>
  <c r="B61" i="1"/>
  <c r="AD61" i="1"/>
  <c r="AD66" i="1"/>
  <c r="AD65" i="1" s="1"/>
  <c r="Z61" i="1"/>
  <c r="Z66" i="1"/>
  <c r="Z65" i="1" s="1"/>
  <c r="G67" i="1"/>
  <c r="F67" i="1"/>
  <c r="G18" i="1"/>
  <c r="F18" i="1"/>
  <c r="B40" i="1"/>
  <c r="D67" i="1" l="1"/>
  <c r="D65" i="1" s="1"/>
  <c r="D61" i="1"/>
  <c r="G36" i="1"/>
  <c r="F36" i="1"/>
  <c r="F41" i="1"/>
  <c r="G41" i="1"/>
  <c r="E40" i="1"/>
  <c r="F10" i="1"/>
  <c r="G10" i="1"/>
  <c r="E66" i="1"/>
  <c r="G62" i="1"/>
  <c r="F62" i="1"/>
  <c r="E61" i="1"/>
  <c r="C61" i="1"/>
  <c r="C66" i="1"/>
  <c r="C65" i="1" s="1"/>
  <c r="G66" i="1" l="1"/>
  <c r="E65" i="1"/>
  <c r="F66" i="1"/>
  <c r="G40" i="1"/>
  <c r="F40" i="1"/>
  <c r="G61" i="1"/>
  <c r="F61" i="1"/>
  <c r="G65" i="1" l="1"/>
  <c r="F65" i="1"/>
</calcChain>
</file>

<file path=xl/sharedStrings.xml><?xml version="1.0" encoding="utf-8"?>
<sst xmlns="http://schemas.openxmlformats.org/spreadsheetml/2006/main" count="115" uniqueCount="54">
  <si>
    <t>Отчет о ходе реализации муниципальной программы (сетевой график)</t>
  </si>
  <si>
    <t xml:space="preserve"> "Содействие занятости населения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</si>
  <si>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</si>
  <si>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</si>
  <si>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</si>
  <si>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</si>
  <si>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</si>
  <si>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</si>
  <si>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</si>
  <si>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</si>
  <si>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</si>
  <si>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</si>
  <si>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</si>
  <si>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</si>
  <si>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</si>
  <si>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</si>
  <si>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</si>
  <si>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</si>
  <si>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</si>
  <si>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</si>
  <si>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</si>
  <si>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</si>
  <si>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</si>
  <si>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</si>
  <si>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</si>
  <si>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трудоустройству граждан, в том числе граждан с инвалидностью»</t>
  </si>
  <si>
    <t>Процессная часть</t>
  </si>
  <si>
    <t>1.1. Содействие трудоустройству граждан, в том числе граждан с инвалидностью (I, II, III, IV)</t>
  </si>
  <si>
    <t>всего</t>
  </si>
  <si>
    <t>бюджет автономного округа</t>
  </si>
  <si>
    <t>бюджет города Когалыма</t>
  </si>
  <si>
    <t xml:space="preserve">1.1.1. Организация проведения оплачиваемых общественных работ для не занятых трудовой деятельностью и безработных граждан </t>
  </si>
  <si>
    <t>Остаток плановых ассигнований сcоставил: 33,62 тыс. руб. в том числе:
1) по местному бюджету - 18,62 тыс. руб. 
-3,60 тыс. руб.- оплата труда гражданского персонала (работники приняты не в запланированные даты и отработали не полный месяц);
- 15,00 тыс. руб. - возмещение работникам, связанных с прохождением первичного медосмотра. Остаток средств в связи с тпрохожденеим первичного медосмотра ранее.
2) по бюджету ХМАО-Югры - 15,00 тыс. руб. Оплата труда гражданского персонала  (работники приняты не в запланированные даты, отработали не полный месяц).</t>
  </si>
  <si>
    <t>1.1.2. Содействие молодёжи в получении трудового опыта</t>
  </si>
  <si>
    <t xml:space="preserve">1.1.2.1. Организация временного трудоустройства несовершеннолетних граждан в возрасте от 14 до 18 лет в свободное от учёбы время </t>
  </si>
  <si>
    <t xml:space="preserve">1.1.2.2. Организация временного трудоустройства несовершеннолетних граждан в возрасте от 14 до 18 лет в течение учебного года </t>
  </si>
  <si>
    <t>1.1.2.3. Привлечение прочих специалистов для организации работ трудовых бригад несовершеннолетних граждан</t>
  </si>
  <si>
    <t>1.1.3. 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</si>
  <si>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>Итого по подпрограмме 1</t>
  </si>
  <si>
    <t>Всего</t>
  </si>
  <si>
    <t>Процессная часть по подпрограмме 1</t>
  </si>
  <si>
    <t>Подпрограмма 2 «Улучшение условий и охраны труда в городе Когалыме»</t>
  </si>
  <si>
    <t>2.1. Безопасный труд (IV)</t>
  </si>
  <si>
    <t>2.1.1. Осуществление отдельных государственных полномочий в сфере трудовых отношений и  государственного управления охраной труда в городе Когалыме</t>
  </si>
  <si>
    <t>2.1.2 Организация и проведение в городе Когалыме смотра конкурса «Оказание первой помощи пострадавшим на производстве среди работников организаций, расположенных в городе Когалыме»</t>
  </si>
  <si>
    <t>Итого по подпрограмме 2</t>
  </si>
  <si>
    <t>Процессная часть по подпрограмме 2</t>
  </si>
  <si>
    <t>Всего по муниципальной программе</t>
  </si>
  <si>
    <t xml:space="preserve">Процессная часть в целом по муниципальной программе </t>
  </si>
  <si>
    <t>(подпись)</t>
  </si>
  <si>
    <t>Начальник управления экономики Администрации г.Когалыма</t>
  </si>
  <si>
    <t>Загорская Е.Г.</t>
  </si>
  <si>
    <t>Исполнитель: Мартынова С.В, 
тел. 93785</t>
  </si>
  <si>
    <t>Остаток плановых ассигнований по бюджету автономного округа в сумме 281,35 тыс. рублей возник в связи с тем, что кассовые расходы на связь, комунальные услуги и услуги по техническому обслуживанию оргтехники производились по фактически выставленым поставщиками счетам. Специалистами отдела по труду и занятости: рассмотрено 256 устных обращений, поступивших от организаций и работников касающихся охраны труда, оплаты труда, занятости, нарушений ТК РФ; подготовлены отчёты и направлены в установленные сроки в Департамент по труду и занятости населения ХМАО-Югры.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</si>
</sst>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_ ;[Red]\-#,##0.0\ "/>
    <numFmt numFmtId="165" formatCode="#,##0_ ;[Red]\-#,##0\ "/>
    <numFmt numFmtId="166" formatCode="_-* #,##0.00\ _₽_-;\-* #,##0.00\ _₽_-;_-* &quot;-&quot;??\ _₽_-;_-@_-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</cellStyleXfs>
  <cellXfs count="92">
    <xf numFmtId="0" fontId="0" fillId="0" borderId="0" xfId="0"/>
    <xf numFmtId="0" fontId="3" fillId="0" borderId="0" xfId="0" applyFont="1" applyProtection="1"/>
    <xf numFmtId="0" fontId="0" fillId="0" borderId="0" xfId="0" applyProtection="1"/>
    <xf numFmtId="164" fontId="6" fillId="0" borderId="1" xfId="0" applyNumberFormat="1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14" fontId="2" fillId="0" borderId="9" xfId="0" applyNumberFormat="1" applyFont="1" applyBorder="1" applyAlignment="1" applyProtection="1">
      <alignment horizontal="center" vertical="center" wrapText="1"/>
      <protection locked="0"/>
    </xf>
    <xf numFmtId="14" fontId="2" fillId="0" borderId="9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165" fontId="6" fillId="0" borderId="9" xfId="0" applyNumberFormat="1" applyFont="1" applyBorder="1" applyAlignment="1" applyProtection="1">
      <alignment horizontal="center" vertical="center" wrapText="1"/>
    </xf>
    <xf numFmtId="165" fontId="6" fillId="0" borderId="9" xfId="0" applyNumberFormat="1" applyFont="1" applyBorder="1" applyAlignment="1" applyProtection="1">
      <alignment horizontal="center" vertical="top" wrapText="1"/>
    </xf>
    <xf numFmtId="165" fontId="2" fillId="2" borderId="10" xfId="0" applyNumberFormat="1" applyFont="1" applyFill="1" applyBorder="1" applyAlignment="1" applyProtection="1">
      <alignment vertical="center" wrapText="1"/>
    </xf>
    <xf numFmtId="43" fontId="6" fillId="2" borderId="9" xfId="1" applyFont="1" applyFill="1" applyBorder="1" applyAlignment="1" applyProtection="1">
      <alignment vertical="center" wrapText="1"/>
    </xf>
    <xf numFmtId="43" fontId="6" fillId="2" borderId="9" xfId="1" applyFont="1" applyFill="1" applyBorder="1" applyAlignment="1" applyProtection="1">
      <alignment vertical="center" wrapText="1"/>
      <protection locked="0"/>
    </xf>
    <xf numFmtId="165" fontId="6" fillId="0" borderId="9" xfId="0" applyNumberFormat="1" applyFont="1" applyBorder="1" applyAlignment="1" applyProtection="1">
      <alignment vertical="center" wrapText="1"/>
      <protection locked="0"/>
    </xf>
    <xf numFmtId="165" fontId="6" fillId="0" borderId="10" xfId="0" applyNumberFormat="1" applyFont="1" applyBorder="1" applyAlignment="1" applyProtection="1">
      <alignment vertical="center" wrapText="1"/>
    </xf>
    <xf numFmtId="43" fontId="6" fillId="0" borderId="9" xfId="1" applyFont="1" applyFill="1" applyBorder="1" applyAlignment="1" applyProtection="1">
      <alignment vertical="center" wrapText="1"/>
    </xf>
    <xf numFmtId="43" fontId="6" fillId="0" borderId="9" xfId="1" applyFont="1" applyFill="1" applyBorder="1" applyAlignment="1" applyProtection="1">
      <alignment vertical="center" wrapText="1"/>
      <protection locked="0"/>
    </xf>
    <xf numFmtId="0" fontId="2" fillId="3" borderId="9" xfId="0" applyFont="1" applyFill="1" applyBorder="1" applyAlignment="1" applyProtection="1">
      <alignment horizontal="left" wrapText="1"/>
    </xf>
    <xf numFmtId="43" fontId="7" fillId="3" borderId="9" xfId="1" applyFont="1" applyFill="1" applyBorder="1" applyProtection="1"/>
    <xf numFmtId="43" fontId="0" fillId="3" borderId="9" xfId="1" applyFont="1" applyFill="1" applyBorder="1" applyProtection="1"/>
    <xf numFmtId="43" fontId="0" fillId="3" borderId="9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2" fillId="4" borderId="9" xfId="0" applyFont="1" applyFill="1" applyBorder="1" applyAlignment="1" applyProtection="1">
      <alignment horizontal="left" wrapText="1"/>
    </xf>
    <xf numFmtId="43" fontId="8" fillId="4" borderId="9" xfId="1" applyFont="1" applyFill="1" applyBorder="1" applyProtection="1"/>
    <xf numFmtId="167" fontId="8" fillId="4" borderId="9" xfId="1" applyNumberFormat="1" applyFont="1" applyFill="1" applyBorder="1" applyProtection="1"/>
    <xf numFmtId="43" fontId="8" fillId="4" borderId="9" xfId="1" applyFont="1" applyFill="1" applyBorder="1" applyProtection="1">
      <protection locked="0"/>
    </xf>
    <xf numFmtId="0" fontId="6" fillId="0" borderId="9" xfId="0" applyFont="1" applyBorder="1" applyAlignment="1" applyProtection="1">
      <alignment horizontal="left" wrapText="1"/>
    </xf>
    <xf numFmtId="43" fontId="7" fillId="4" borderId="9" xfId="1" applyFont="1" applyFill="1" applyBorder="1" applyProtection="1"/>
    <xf numFmtId="167" fontId="7" fillId="4" borderId="9" xfId="1" applyNumberFormat="1" applyFont="1" applyFill="1" applyBorder="1" applyProtection="1"/>
    <xf numFmtId="43" fontId="7" fillId="0" borderId="9" xfId="1" applyFont="1" applyBorder="1" applyProtection="1">
      <protection locked="0"/>
    </xf>
    <xf numFmtId="0" fontId="2" fillId="5" borderId="9" xfId="0" applyFont="1" applyFill="1" applyBorder="1" applyAlignment="1" applyProtection="1">
      <alignment horizontal="left" vertical="top" wrapText="1"/>
    </xf>
    <xf numFmtId="43" fontId="7" fillId="5" borderId="9" xfId="1" applyFont="1" applyFill="1" applyBorder="1" applyProtection="1"/>
    <xf numFmtId="43" fontId="0" fillId="5" borderId="9" xfId="1" applyFont="1" applyFill="1" applyBorder="1" applyProtection="1"/>
    <xf numFmtId="43" fontId="7" fillId="5" borderId="9" xfId="1" applyFont="1" applyFill="1" applyBorder="1" applyProtection="1"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166" fontId="10" fillId="0" borderId="0" xfId="0" applyNumberFormat="1" applyFont="1" applyProtection="1"/>
    <xf numFmtId="43" fontId="7" fillId="0" borderId="9" xfId="1" applyFont="1" applyFill="1" applyBorder="1" applyProtection="1"/>
    <xf numFmtId="43" fontId="7" fillId="0" borderId="9" xfId="1" applyFont="1" applyBorder="1" applyProtection="1"/>
    <xf numFmtId="166" fontId="3" fillId="0" borderId="0" xfId="0" applyNumberFormat="1" applyFont="1" applyProtection="1"/>
    <xf numFmtId="0" fontId="2" fillId="5" borderId="9" xfId="0" applyFont="1" applyFill="1" applyBorder="1" applyAlignment="1" applyProtection="1">
      <alignment horizontal="left" wrapText="1"/>
    </xf>
    <xf numFmtId="43" fontId="0" fillId="5" borderId="9" xfId="1" applyFont="1" applyFill="1" applyBorder="1" applyProtection="1">
      <protection locked="0"/>
    </xf>
    <xf numFmtId="43" fontId="7" fillId="3" borderId="9" xfId="1" applyFont="1" applyFill="1" applyBorder="1" applyProtection="1">
      <protection locked="0"/>
    </xf>
    <xf numFmtId="43" fontId="8" fillId="0" borderId="9" xfId="1" applyFont="1" applyBorder="1" applyProtection="1"/>
    <xf numFmtId="0" fontId="2" fillId="6" borderId="10" xfId="3" applyFont="1" applyFill="1" applyBorder="1" applyAlignment="1" applyProtection="1">
      <alignment horizontal="left"/>
    </xf>
    <xf numFmtId="43" fontId="0" fillId="7" borderId="9" xfId="1" applyFont="1" applyFill="1" applyBorder="1" applyProtection="1"/>
    <xf numFmtId="43" fontId="0" fillId="7" borderId="9" xfId="1" applyFont="1" applyFill="1" applyBorder="1" applyProtection="1">
      <protection locked="0"/>
    </xf>
    <xf numFmtId="0" fontId="6" fillId="4" borderId="9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wrapText="1"/>
    </xf>
    <xf numFmtId="43" fontId="7" fillId="4" borderId="9" xfId="1" applyFont="1" applyFill="1" applyBorder="1" applyProtection="1">
      <protection locked="0"/>
    </xf>
    <xf numFmtId="43" fontId="0" fillId="4" borderId="9" xfId="1" applyFont="1" applyFill="1" applyBorder="1" applyProtection="1"/>
    <xf numFmtId="0" fontId="2" fillId="2" borderId="9" xfId="0" applyFont="1" applyFill="1" applyBorder="1" applyAlignment="1" applyProtection="1">
      <alignment horizontal="left" wrapText="1"/>
    </xf>
    <xf numFmtId="43" fontId="0" fillId="2" borderId="9" xfId="1" applyFont="1" applyFill="1" applyBorder="1" applyProtection="1"/>
    <xf numFmtId="43" fontId="0" fillId="2" borderId="9" xfId="1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0" fontId="9" fillId="0" borderId="9" xfId="0" applyFont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left" vertical="center" wrapText="1"/>
    </xf>
    <xf numFmtId="43" fontId="7" fillId="0" borderId="9" xfId="1" applyFont="1" applyFill="1" applyBorder="1" applyProtection="1">
      <protection locked="0"/>
    </xf>
    <xf numFmtId="43" fontId="7" fillId="6" borderId="9" xfId="1" applyFont="1" applyFill="1" applyBorder="1" applyProtection="1"/>
    <xf numFmtId="43" fontId="0" fillId="6" borderId="9" xfId="1" applyFont="1" applyFill="1" applyBorder="1" applyProtection="1"/>
    <xf numFmtId="43" fontId="7" fillId="6" borderId="9" xfId="1" applyFont="1" applyFill="1" applyBorder="1" applyProtection="1">
      <protection locked="0"/>
    </xf>
    <xf numFmtId="0" fontId="2" fillId="6" borderId="9" xfId="3" applyFont="1" applyFill="1" applyBorder="1" applyAlignment="1" applyProtection="1">
      <alignment vertical="center"/>
    </xf>
    <xf numFmtId="43" fontId="0" fillId="6" borderId="9" xfId="1" applyFont="1" applyFill="1" applyBorder="1" applyProtection="1">
      <protection locked="0"/>
    </xf>
    <xf numFmtId="0" fontId="7" fillId="4" borderId="9" xfId="0" applyFont="1" applyFill="1" applyBorder="1" applyProtection="1"/>
    <xf numFmtId="0" fontId="7" fillId="4" borderId="9" xfId="0" applyFont="1" applyFill="1" applyBorder="1" applyProtection="1">
      <protection locked="0"/>
    </xf>
    <xf numFmtId="0" fontId="7" fillId="0" borderId="9" xfId="0" applyFont="1" applyBorder="1" applyProtection="1">
      <protection locked="0"/>
    </xf>
    <xf numFmtId="0" fontId="12" fillId="0" borderId="0" xfId="0" applyFont="1" applyProtection="1"/>
    <xf numFmtId="0" fontId="7" fillId="0" borderId="0" xfId="0" applyFont="1" applyProtection="1"/>
    <xf numFmtId="166" fontId="8" fillId="4" borderId="9" xfId="0" applyNumberFormat="1" applyFont="1" applyFill="1" applyBorder="1" applyProtection="1"/>
    <xf numFmtId="166" fontId="8" fillId="4" borderId="9" xfId="0" applyNumberFormat="1" applyFont="1" applyFill="1" applyBorder="1" applyProtection="1">
      <protection locked="0"/>
    </xf>
    <xf numFmtId="166" fontId="7" fillId="4" borderId="9" xfId="0" applyNumberFormat="1" applyFont="1" applyFill="1" applyBorder="1" applyProtection="1"/>
    <xf numFmtId="166" fontId="7" fillId="4" borderId="9" xfId="0" applyNumberFormat="1" applyFont="1" applyFill="1" applyBorder="1" applyProtection="1">
      <protection locked="0"/>
    </xf>
    <xf numFmtId="43" fontId="7" fillId="0" borderId="0" xfId="1" applyFont="1" applyBorder="1" applyProtection="1"/>
    <xf numFmtId="0" fontId="7" fillId="0" borderId="0" xfId="0" applyFont="1" applyFill="1" applyProtection="1"/>
    <xf numFmtId="0" fontId="6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horizontal="center" vertical="top" wrapText="1"/>
    </xf>
    <xf numFmtId="0" fontId="13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2" fillId="3" borderId="9" xfId="0" applyFont="1" applyFill="1" applyBorder="1" applyAlignment="1" applyProtection="1">
      <alignment horizontal="left" vertical="top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center" vertical="center" wrapText="1"/>
    </xf>
    <xf numFmtId="164" fontId="2" fillId="0" borderId="8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wrapText="1"/>
    </xf>
    <xf numFmtId="164" fontId="2" fillId="0" borderId="0" xfId="0" applyNumberFormat="1" applyFont="1" applyAlignment="1" applyProtection="1">
      <alignment horizontal="center" vertical="center" wrapText="1"/>
    </xf>
    <xf numFmtId="164" fontId="5" fillId="0" borderId="1" xfId="2" applyNumberFormat="1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4;&#1073;&#1097;&#1072;&#1103;\&#1059;&#1055;&#1056;&#1040;&#1042;&#1051;&#1045;&#1053;&#1048;&#1045;%20&#1069;&#1050;&#1054;&#1053;&#1054;&#1052;&#1048;&#1050;&#1048;\&#1045;&#1046;&#1045;&#1052;&#1045;&#1057;&#1071;&#1063;&#1053;&#1067;&#1045;%20&#1054;&#1058;&#1063;&#1045;&#1058;&#1067;%20&#1087;&#1086;%20&#1052;&#1059;&#1053;&#1048;&#1062;&#1048;&#1055;&#1040;&#1051;&#1068;&#1053;&#1067;&#1052;%20&#1055;&#1056;&#1054;&#1043;&#1056;&#1040;&#1052;&#1052;&#1040;&#1052;\!!!%20&#1047;&#1072;&#1087;&#1086;&#1083;&#1085;&#1103;&#1090;&#1100;!!!%20&#1057;&#1074;&#1086;&#1076;&#1085;&#1099;&#1081;%20&#1089;&#1077;&#1090;&#1077;&#1074;&#1086;&#1081;%20&#1096;&#1072;&#1073;&#1083;&#1086;&#1085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1.СЗН"/>
      <sheetName val="2.АПК"/>
      <sheetName val="3.БЖД"/>
      <sheetName val="4.УМИ"/>
      <sheetName val="5.Проф. прав."/>
      <sheetName val="6.Экстримизм"/>
      <sheetName val="7.МП КП"/>
      <sheetName val="8.МП РМС"/>
      <sheetName val="9.МП РИГО"/>
      <sheetName val="10.МП РФКиС"/>
      <sheetName val="11.МП РО"/>
      <sheetName val="12.МП УМФ"/>
      <sheetName val="Лист1"/>
      <sheetName val="13.МП РЖС"/>
      <sheetName val="14.МП СЭР"/>
      <sheetName val="15.МП ЭБ"/>
      <sheetName val="16.МП РЖКК"/>
      <sheetName val="17.МП РТС"/>
      <sheetName val="18.МП ФКГС"/>
      <sheetName val="19.МП СОГ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O36" zoomScale="70" zoomScaleNormal="70" workbookViewId="0">
      <selection activeCell="AG46" sqref="AG46"/>
    </sheetView>
  </sheetViews>
  <sheetFormatPr defaultColWidth="9.140625" defaultRowHeight="21" x14ac:dyDescent="0.35"/>
  <cols>
    <col min="1" max="1" width="46.140625" style="2" customWidth="1"/>
    <col min="2" max="2" width="17.42578125" style="2" customWidth="1"/>
    <col min="3" max="3" width="14.85546875" style="2" bestFit="1" customWidth="1"/>
    <col min="4" max="4" width="17" style="2" customWidth="1"/>
    <col min="5" max="5" width="14.5703125" style="2" bestFit="1" customWidth="1"/>
    <col min="6" max="6" width="16.5703125" style="2" bestFit="1" customWidth="1"/>
    <col min="7" max="8" width="13.42578125" style="2" bestFit="1" customWidth="1"/>
    <col min="9" max="9" width="13.5703125" style="2" bestFit="1" customWidth="1"/>
    <col min="10" max="10" width="17.28515625" style="2" bestFit="1" customWidth="1"/>
    <col min="11" max="11" width="13.5703125" style="2" bestFit="1" customWidth="1"/>
    <col min="12" max="12" width="14.85546875" style="2" bestFit="1" customWidth="1"/>
    <col min="13" max="13" width="13.5703125" style="2" bestFit="1" customWidth="1"/>
    <col min="14" max="14" width="17.28515625" style="2" bestFit="1" customWidth="1"/>
    <col min="15" max="15" width="13.5703125" style="2" bestFit="1" customWidth="1"/>
    <col min="16" max="16" width="17.28515625" style="2" bestFit="1" customWidth="1"/>
    <col min="17" max="17" width="13.5703125" style="2" bestFit="1" customWidth="1"/>
    <col min="18" max="18" width="17.28515625" style="2" bestFit="1" customWidth="1"/>
    <col min="19" max="19" width="13.5703125" style="2" bestFit="1" customWidth="1"/>
    <col min="20" max="20" width="17.28515625" style="2" bestFit="1" customWidth="1"/>
    <col min="21" max="21" width="13.5703125" style="2" bestFit="1" customWidth="1"/>
    <col min="22" max="22" width="17.28515625" style="2" bestFit="1" customWidth="1"/>
    <col min="23" max="23" width="13.5703125" style="2" bestFit="1" customWidth="1"/>
    <col min="24" max="24" width="13.28515625" style="2" customWidth="1"/>
    <col min="25" max="25" width="13.5703125" style="2" bestFit="1" customWidth="1"/>
    <col min="26" max="26" width="15.5703125" style="2" bestFit="1" customWidth="1"/>
    <col min="27" max="27" width="13.5703125" style="2" bestFit="1" customWidth="1"/>
    <col min="28" max="28" width="15.5703125" style="2" bestFit="1" customWidth="1"/>
    <col min="29" max="29" width="13.5703125" style="2" bestFit="1" customWidth="1"/>
    <col min="30" max="30" width="13.42578125" style="2" bestFit="1" customWidth="1"/>
    <col min="31" max="31" width="13.5703125" style="2" bestFit="1" customWidth="1"/>
    <col min="32" max="32" width="36.140625" style="2" customWidth="1"/>
    <col min="33" max="33" width="15.28515625" style="1" customWidth="1"/>
    <col min="34" max="16384" width="9.140625" style="2"/>
  </cols>
  <sheetData>
    <row r="1" spans="1:33" x14ac:dyDescent="0.3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3" ht="27.75" customHeight="1" x14ac:dyDescent="0.3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3" t="s">
        <v>2</v>
      </c>
    </row>
    <row r="3" spans="1:33" ht="75" customHeight="1" x14ac:dyDescent="0.35">
      <c r="A3" s="84" t="s">
        <v>3</v>
      </c>
      <c r="B3" s="90" t="s">
        <v>4</v>
      </c>
      <c r="C3" s="90" t="s">
        <v>4</v>
      </c>
      <c r="D3" s="90" t="s">
        <v>5</v>
      </c>
      <c r="E3" s="90" t="s">
        <v>6</v>
      </c>
      <c r="F3" s="80" t="s">
        <v>7</v>
      </c>
      <c r="G3" s="81"/>
      <c r="H3" s="80" t="s">
        <v>8</v>
      </c>
      <c r="I3" s="81"/>
      <c r="J3" s="80" t="s">
        <v>9</v>
      </c>
      <c r="K3" s="81"/>
      <c r="L3" s="80" t="s">
        <v>10</v>
      </c>
      <c r="M3" s="81"/>
      <c r="N3" s="80" t="s">
        <v>11</v>
      </c>
      <c r="O3" s="81"/>
      <c r="P3" s="80" t="s">
        <v>12</v>
      </c>
      <c r="Q3" s="81"/>
      <c r="R3" s="80" t="s">
        <v>13</v>
      </c>
      <c r="S3" s="81"/>
      <c r="T3" s="80" t="s">
        <v>14</v>
      </c>
      <c r="U3" s="81"/>
      <c r="V3" s="80" t="s">
        <v>15</v>
      </c>
      <c r="W3" s="81"/>
      <c r="X3" s="80" t="s">
        <v>16</v>
      </c>
      <c r="Y3" s="81"/>
      <c r="Z3" s="80" t="s">
        <v>17</v>
      </c>
      <c r="AA3" s="81"/>
      <c r="AB3" s="80" t="s">
        <v>18</v>
      </c>
      <c r="AC3" s="81"/>
      <c r="AD3" s="80" t="s">
        <v>19</v>
      </c>
      <c r="AE3" s="81"/>
      <c r="AF3" s="84" t="s">
        <v>20</v>
      </c>
    </row>
    <row r="4" spans="1:33" ht="18.75" customHeight="1" x14ac:dyDescent="0.35">
      <c r="A4" s="85"/>
      <c r="B4" s="91"/>
      <c r="C4" s="91"/>
      <c r="D4" s="91"/>
      <c r="E4" s="91"/>
      <c r="F4" s="82"/>
      <c r="G4" s="83"/>
      <c r="H4" s="82"/>
      <c r="I4" s="83"/>
      <c r="J4" s="82"/>
      <c r="K4" s="83"/>
      <c r="L4" s="82"/>
      <c r="M4" s="83"/>
      <c r="N4" s="82"/>
      <c r="O4" s="83"/>
      <c r="P4" s="82"/>
      <c r="Q4" s="83"/>
      <c r="R4" s="82"/>
      <c r="S4" s="83"/>
      <c r="T4" s="82"/>
      <c r="U4" s="83"/>
      <c r="V4" s="82"/>
      <c r="W4" s="83"/>
      <c r="X4" s="82"/>
      <c r="Y4" s="83"/>
      <c r="Z4" s="82"/>
      <c r="AA4" s="83"/>
      <c r="AB4" s="82"/>
      <c r="AC4" s="83"/>
      <c r="AD4" s="82"/>
      <c r="AE4" s="83"/>
      <c r="AF4" s="85"/>
    </row>
    <row r="5" spans="1:33" ht="56.25" x14ac:dyDescent="0.35">
      <c r="A5" s="4"/>
      <c r="B5" s="5">
        <v>2024</v>
      </c>
      <c r="C5" s="6">
        <v>45323</v>
      </c>
      <c r="D5" s="7">
        <f>C5</f>
        <v>45323</v>
      </c>
      <c r="E5" s="7">
        <f>C5</f>
        <v>45323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23</v>
      </c>
      <c r="K5" s="8" t="s">
        <v>24</v>
      </c>
      <c r="L5" s="8" t="s">
        <v>23</v>
      </c>
      <c r="M5" s="8" t="s">
        <v>24</v>
      </c>
      <c r="N5" s="8" t="s">
        <v>23</v>
      </c>
      <c r="O5" s="8" t="s">
        <v>24</v>
      </c>
      <c r="P5" s="8" t="s">
        <v>23</v>
      </c>
      <c r="Q5" s="8" t="s">
        <v>24</v>
      </c>
      <c r="R5" s="8" t="s">
        <v>23</v>
      </c>
      <c r="S5" s="8" t="s">
        <v>24</v>
      </c>
      <c r="T5" s="8" t="s">
        <v>23</v>
      </c>
      <c r="U5" s="8" t="s">
        <v>24</v>
      </c>
      <c r="V5" s="8" t="s">
        <v>23</v>
      </c>
      <c r="W5" s="8" t="s">
        <v>24</v>
      </c>
      <c r="X5" s="8" t="s">
        <v>23</v>
      </c>
      <c r="Y5" s="8" t="s">
        <v>24</v>
      </c>
      <c r="Z5" s="8" t="s">
        <v>23</v>
      </c>
      <c r="AA5" s="8" t="s">
        <v>24</v>
      </c>
      <c r="AB5" s="8" t="s">
        <v>23</v>
      </c>
      <c r="AC5" s="8" t="s">
        <v>24</v>
      </c>
      <c r="AD5" s="8" t="s">
        <v>23</v>
      </c>
      <c r="AE5" s="8" t="s">
        <v>24</v>
      </c>
      <c r="AF5" s="86"/>
    </row>
    <row r="6" spans="1:33" x14ac:dyDescent="0.3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10">
        <v>32</v>
      </c>
    </row>
    <row r="7" spans="1:33" ht="56.25" customHeight="1" x14ac:dyDescent="0.35">
      <c r="A7" s="11" t="s">
        <v>25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3" x14ac:dyDescent="0.35">
      <c r="A8" s="15" t="s">
        <v>26</v>
      </c>
      <c r="B8" s="16"/>
      <c r="C8" s="16"/>
      <c r="D8" s="16"/>
      <c r="E8" s="16"/>
      <c r="F8" s="16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4"/>
    </row>
    <row r="9" spans="1:33" ht="57" x14ac:dyDescent="0.35">
      <c r="A9" s="18" t="s">
        <v>27</v>
      </c>
      <c r="B9" s="19"/>
      <c r="C9" s="19"/>
      <c r="D9" s="19"/>
      <c r="E9" s="19"/>
      <c r="F9" s="20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</row>
    <row r="10" spans="1:33" x14ac:dyDescent="0.35">
      <c r="A10" s="23" t="s">
        <v>28</v>
      </c>
      <c r="B10" s="24">
        <f>B11+B12</f>
        <v>29300.487000000005</v>
      </c>
      <c r="C10" s="24">
        <f>C11+C12</f>
        <v>46.614999999999995</v>
      </c>
      <c r="D10" s="24">
        <f t="shared" ref="D10:E10" si="0">D11+D12</f>
        <v>31.614999999999998</v>
      </c>
      <c r="E10" s="24">
        <f t="shared" si="0"/>
        <v>13</v>
      </c>
      <c r="F10" s="25">
        <f>E10/B10</f>
        <v>4.4367863237221956E-4</v>
      </c>
      <c r="G10" s="25">
        <f>E10/C10</f>
        <v>0.27888018878043552</v>
      </c>
      <c r="H10" s="26">
        <f t="shared" ref="H10:AE10" si="1">H11+H12</f>
        <v>46.614999999999995</v>
      </c>
      <c r="I10" s="26">
        <f t="shared" si="1"/>
        <v>13</v>
      </c>
      <c r="J10" s="26">
        <f t="shared" si="1"/>
        <v>1204.50486</v>
      </c>
      <c r="K10" s="26">
        <f t="shared" si="1"/>
        <v>0</v>
      </c>
      <c r="L10" s="26">
        <f t="shared" si="1"/>
        <v>739.73928999999998</v>
      </c>
      <c r="M10" s="26">
        <f t="shared" si="1"/>
        <v>0</v>
      </c>
      <c r="N10" s="26">
        <f t="shared" si="1"/>
        <v>1290.4098300000001</v>
      </c>
      <c r="O10" s="26">
        <f t="shared" si="1"/>
        <v>0</v>
      </c>
      <c r="P10" s="26">
        <f t="shared" si="1"/>
        <v>763.61928999999998</v>
      </c>
      <c r="Q10" s="26">
        <f t="shared" si="1"/>
        <v>0</v>
      </c>
      <c r="R10" s="26">
        <f t="shared" si="1"/>
        <v>10585.351000000001</v>
      </c>
      <c r="S10" s="26">
        <f t="shared" si="1"/>
        <v>0</v>
      </c>
      <c r="T10" s="26">
        <f t="shared" si="1"/>
        <v>7398.2520000000004</v>
      </c>
      <c r="U10" s="26">
        <f t="shared" si="1"/>
        <v>0</v>
      </c>
      <c r="V10" s="26">
        <f t="shared" si="1"/>
        <v>4833.7078899999997</v>
      </c>
      <c r="W10" s="26">
        <f t="shared" si="1"/>
        <v>0</v>
      </c>
      <c r="X10" s="26">
        <f t="shared" si="1"/>
        <v>646.53928999999994</v>
      </c>
      <c r="Y10" s="26">
        <f t="shared" si="1"/>
        <v>0</v>
      </c>
      <c r="Z10" s="26">
        <f t="shared" si="1"/>
        <v>707.11428999999998</v>
      </c>
      <c r="AA10" s="26">
        <f t="shared" si="1"/>
        <v>0</v>
      </c>
      <c r="AB10" s="26">
        <f t="shared" si="1"/>
        <v>726.61426000000006</v>
      </c>
      <c r="AC10" s="26">
        <f t="shared" si="1"/>
        <v>0</v>
      </c>
      <c r="AD10" s="26">
        <f t="shared" si="1"/>
        <v>358.02</v>
      </c>
      <c r="AE10" s="26">
        <f t="shared" si="1"/>
        <v>0</v>
      </c>
      <c r="AF10" s="22"/>
    </row>
    <row r="11" spans="1:33" x14ac:dyDescent="0.35">
      <c r="A11" s="27" t="s">
        <v>29</v>
      </c>
      <c r="B11" s="28">
        <f>B15+B19+B34</f>
        <v>8697.2000000000007</v>
      </c>
      <c r="C11" s="28">
        <f>C15+C19+C34</f>
        <v>15</v>
      </c>
      <c r="D11" s="28">
        <f>D15+D19+D34</f>
        <v>0</v>
      </c>
      <c r="E11" s="28">
        <f t="shared" ref="E11" si="2">E15+E19+E34</f>
        <v>0</v>
      </c>
      <c r="F11" s="29">
        <f>E11/B11</f>
        <v>0</v>
      </c>
      <c r="G11" s="29">
        <f>E11/C11</f>
        <v>0</v>
      </c>
      <c r="H11" s="30">
        <f>H15+H19+H34</f>
        <v>15</v>
      </c>
      <c r="I11" s="30">
        <f t="shared" ref="I11:AE11" si="3">I15+I19+I34</f>
        <v>0</v>
      </c>
      <c r="J11" s="30">
        <f t="shared" si="3"/>
        <v>275.10000000000002</v>
      </c>
      <c r="K11" s="30">
        <f t="shared" si="3"/>
        <v>0</v>
      </c>
      <c r="L11" s="30">
        <f t="shared" si="3"/>
        <v>265.10000000000002</v>
      </c>
      <c r="M11" s="30">
        <f t="shared" si="3"/>
        <v>0</v>
      </c>
      <c r="N11" s="30">
        <f t="shared" si="3"/>
        <v>265.10000000000002</v>
      </c>
      <c r="O11" s="30">
        <f t="shared" si="3"/>
        <v>0</v>
      </c>
      <c r="P11" s="30">
        <f t="shared" si="3"/>
        <v>265.10000000000002</v>
      </c>
      <c r="Q11" s="30">
        <f t="shared" si="3"/>
        <v>0</v>
      </c>
      <c r="R11" s="30">
        <f t="shared" si="3"/>
        <v>2515.1</v>
      </c>
      <c r="S11" s="30">
        <f t="shared" si="3"/>
        <v>0</v>
      </c>
      <c r="T11" s="30">
        <f t="shared" si="3"/>
        <v>2115.1</v>
      </c>
      <c r="U11" s="30">
        <f t="shared" si="3"/>
        <v>0</v>
      </c>
      <c r="V11" s="30">
        <f t="shared" si="3"/>
        <v>2057</v>
      </c>
      <c r="W11" s="30">
        <f t="shared" si="3"/>
        <v>0</v>
      </c>
      <c r="X11" s="30">
        <f t="shared" si="3"/>
        <v>223.7</v>
      </c>
      <c r="Y11" s="30">
        <f t="shared" si="3"/>
        <v>0</v>
      </c>
      <c r="Z11" s="30">
        <f t="shared" si="3"/>
        <v>266.10000000000002</v>
      </c>
      <c r="AA11" s="30">
        <f t="shared" si="3"/>
        <v>0</v>
      </c>
      <c r="AB11" s="30">
        <f t="shared" si="3"/>
        <v>265.39999999999998</v>
      </c>
      <c r="AC11" s="30">
        <f t="shared" si="3"/>
        <v>0</v>
      </c>
      <c r="AD11" s="30">
        <f t="shared" si="3"/>
        <v>169.4</v>
      </c>
      <c r="AE11" s="30">
        <f t="shared" si="3"/>
        <v>0</v>
      </c>
      <c r="AF11" s="22"/>
    </row>
    <row r="12" spans="1:33" x14ac:dyDescent="0.35">
      <c r="A12" s="27" t="s">
        <v>30</v>
      </c>
      <c r="B12" s="28">
        <f>B16+B20</f>
        <v>20603.287000000004</v>
      </c>
      <c r="C12" s="28">
        <f>C16+C20</f>
        <v>31.614999999999998</v>
      </c>
      <c r="D12" s="28">
        <f t="shared" ref="D12:E12" si="4">D16+D20</f>
        <v>31.614999999999998</v>
      </c>
      <c r="E12" s="28">
        <f t="shared" si="4"/>
        <v>13</v>
      </c>
      <c r="F12" s="29">
        <f>E12/B12</f>
        <v>6.3096728206523539E-4</v>
      </c>
      <c r="G12" s="29">
        <f>E12/C12</f>
        <v>0.41119721651114977</v>
      </c>
      <c r="H12" s="30">
        <f>H16+H20</f>
        <v>31.614999999999998</v>
      </c>
      <c r="I12" s="30">
        <f t="shared" ref="I12:AE12" si="5">I16+I20</f>
        <v>13</v>
      </c>
      <c r="J12" s="30">
        <f t="shared" si="5"/>
        <v>929.40485999999999</v>
      </c>
      <c r="K12" s="30">
        <f t="shared" si="5"/>
        <v>0</v>
      </c>
      <c r="L12" s="30">
        <f t="shared" si="5"/>
        <v>474.63929000000002</v>
      </c>
      <c r="M12" s="30">
        <f t="shared" si="5"/>
        <v>0</v>
      </c>
      <c r="N12" s="30">
        <f t="shared" si="5"/>
        <v>1025.3098300000001</v>
      </c>
      <c r="O12" s="30">
        <f t="shared" si="5"/>
        <v>0</v>
      </c>
      <c r="P12" s="30">
        <f t="shared" si="5"/>
        <v>498.51928999999996</v>
      </c>
      <c r="Q12" s="30">
        <f t="shared" si="5"/>
        <v>0</v>
      </c>
      <c r="R12" s="30">
        <f t="shared" si="5"/>
        <v>8070.2510000000011</v>
      </c>
      <c r="S12" s="30">
        <f t="shared" si="5"/>
        <v>0</v>
      </c>
      <c r="T12" s="30">
        <f t="shared" si="5"/>
        <v>5283.152</v>
      </c>
      <c r="U12" s="30">
        <f t="shared" si="5"/>
        <v>0</v>
      </c>
      <c r="V12" s="30">
        <f t="shared" si="5"/>
        <v>2776.7078900000001</v>
      </c>
      <c r="W12" s="30">
        <f t="shared" si="5"/>
        <v>0</v>
      </c>
      <c r="X12" s="30">
        <f t="shared" si="5"/>
        <v>422.83929000000001</v>
      </c>
      <c r="Y12" s="30">
        <f t="shared" si="5"/>
        <v>0</v>
      </c>
      <c r="Z12" s="30">
        <f t="shared" si="5"/>
        <v>441.01429000000002</v>
      </c>
      <c r="AA12" s="30">
        <f t="shared" si="5"/>
        <v>0</v>
      </c>
      <c r="AB12" s="30">
        <f t="shared" si="5"/>
        <v>461.21426000000002</v>
      </c>
      <c r="AC12" s="30">
        <f t="shared" si="5"/>
        <v>0</v>
      </c>
      <c r="AD12" s="30">
        <f t="shared" si="5"/>
        <v>188.62</v>
      </c>
      <c r="AE12" s="30">
        <f t="shared" si="5"/>
        <v>0</v>
      </c>
      <c r="AF12" s="22"/>
    </row>
    <row r="13" spans="1:33" ht="300" x14ac:dyDescent="0.35">
      <c r="A13" s="31" t="s">
        <v>31</v>
      </c>
      <c r="B13" s="32"/>
      <c r="C13" s="32"/>
      <c r="D13" s="32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5" t="s">
        <v>32</v>
      </c>
    </row>
    <row r="14" spans="1:33" x14ac:dyDescent="0.35">
      <c r="A14" s="23" t="s">
        <v>28</v>
      </c>
      <c r="B14" s="24">
        <f>B15+B16</f>
        <v>1945.6</v>
      </c>
      <c r="C14" s="24">
        <f t="shared" ref="C14:E14" si="6">C15+C16</f>
        <v>46.614999999999995</v>
      </c>
      <c r="D14" s="24">
        <f t="shared" si="6"/>
        <v>31.614999999999998</v>
      </c>
      <c r="E14" s="24">
        <f t="shared" si="6"/>
        <v>13</v>
      </c>
      <c r="F14" s="25">
        <f>E14/B14</f>
        <v>6.6817434210526315E-3</v>
      </c>
      <c r="G14" s="25">
        <f>E14/C14</f>
        <v>0.27888018878043552</v>
      </c>
      <c r="H14" s="26">
        <f>H15+H16</f>
        <v>46.614999999999995</v>
      </c>
      <c r="I14" s="26">
        <f t="shared" ref="I14:AE14" si="7">I15+I16</f>
        <v>13</v>
      </c>
      <c r="J14" s="26">
        <f t="shared" si="7"/>
        <v>248.5</v>
      </c>
      <c r="K14" s="26">
        <f t="shared" si="7"/>
        <v>0</v>
      </c>
      <c r="L14" s="26">
        <f t="shared" si="7"/>
        <v>180.01499999999999</v>
      </c>
      <c r="M14" s="26">
        <f t="shared" si="7"/>
        <v>0</v>
      </c>
      <c r="N14" s="26">
        <f t="shared" si="7"/>
        <v>139.6</v>
      </c>
      <c r="O14" s="26">
        <f t="shared" si="7"/>
        <v>0</v>
      </c>
      <c r="P14" s="26">
        <f t="shared" si="7"/>
        <v>203.89499999999998</v>
      </c>
      <c r="Q14" s="26">
        <f t="shared" si="7"/>
        <v>0</v>
      </c>
      <c r="R14" s="26">
        <f t="shared" si="7"/>
        <v>175.2</v>
      </c>
      <c r="S14" s="26">
        <f t="shared" si="7"/>
        <v>0</v>
      </c>
      <c r="T14" s="26">
        <f t="shared" si="7"/>
        <v>191.6</v>
      </c>
      <c r="U14" s="26">
        <f t="shared" si="7"/>
        <v>0</v>
      </c>
      <c r="V14" s="26">
        <f t="shared" si="7"/>
        <v>31.3</v>
      </c>
      <c r="W14" s="26">
        <f t="shared" si="7"/>
        <v>0</v>
      </c>
      <c r="X14" s="26">
        <f t="shared" si="7"/>
        <v>86.814999999999998</v>
      </c>
      <c r="Y14" s="26">
        <f t="shared" si="7"/>
        <v>0</v>
      </c>
      <c r="Z14" s="26">
        <f t="shared" si="7"/>
        <v>179.89999999999998</v>
      </c>
      <c r="AA14" s="26">
        <f t="shared" si="7"/>
        <v>0</v>
      </c>
      <c r="AB14" s="26">
        <f t="shared" si="7"/>
        <v>204.14000000000001</v>
      </c>
      <c r="AC14" s="26">
        <f t="shared" si="7"/>
        <v>0</v>
      </c>
      <c r="AD14" s="26">
        <f t="shared" si="7"/>
        <v>258.02</v>
      </c>
      <c r="AE14" s="26">
        <f t="shared" si="7"/>
        <v>0</v>
      </c>
      <c r="AF14" s="22"/>
      <c r="AG14" s="36"/>
    </row>
    <row r="15" spans="1:33" x14ac:dyDescent="0.35">
      <c r="A15" s="27" t="s">
        <v>29</v>
      </c>
      <c r="B15" s="28">
        <f>H15+J15+L15+N15+P15+R15+T15+V15+X15+Z15+AB15+AD15</f>
        <v>647.19999999999993</v>
      </c>
      <c r="C15" s="37">
        <f>H15</f>
        <v>15</v>
      </c>
      <c r="D15" s="38"/>
      <c r="E15" s="28">
        <f>I15+K15+M15+O15+Q15+S15+U15+W15+Y15+AA15+AC15+AE15</f>
        <v>0</v>
      </c>
      <c r="F15" s="29" t="e">
        <f>E15/B150</f>
        <v>#DIV/0!</v>
      </c>
      <c r="G15" s="29">
        <f>E15/C15</f>
        <v>0</v>
      </c>
      <c r="H15" s="30">
        <v>15</v>
      </c>
      <c r="I15" s="30"/>
      <c r="J15" s="30">
        <v>75.099999999999994</v>
      </c>
      <c r="K15" s="30"/>
      <c r="L15" s="30">
        <v>65.099999999999994</v>
      </c>
      <c r="M15" s="30"/>
      <c r="N15" s="30">
        <v>65.099999999999994</v>
      </c>
      <c r="O15" s="30"/>
      <c r="P15" s="30">
        <v>65.099999999999994</v>
      </c>
      <c r="Q15" s="30"/>
      <c r="R15" s="30">
        <v>65.099999999999994</v>
      </c>
      <c r="S15" s="30"/>
      <c r="T15" s="30">
        <v>65.099999999999994</v>
      </c>
      <c r="U15" s="30"/>
      <c r="V15" s="30">
        <v>7</v>
      </c>
      <c r="W15" s="30"/>
      <c r="X15" s="30">
        <v>23.7</v>
      </c>
      <c r="Y15" s="30"/>
      <c r="Z15" s="30">
        <v>66.099999999999994</v>
      </c>
      <c r="AA15" s="30"/>
      <c r="AB15" s="30">
        <v>65.400000000000006</v>
      </c>
      <c r="AC15" s="30"/>
      <c r="AD15" s="30">
        <v>69.400000000000006</v>
      </c>
      <c r="AE15" s="30"/>
      <c r="AF15" s="22"/>
      <c r="AG15" s="39"/>
    </row>
    <row r="16" spans="1:33" x14ac:dyDescent="0.35">
      <c r="A16" s="27" t="s">
        <v>30</v>
      </c>
      <c r="B16" s="28">
        <f>H16+J16+L16+N16+P16+R16+T16+V16+X16+Z16+AB16+AD16</f>
        <v>1298.4000000000001</v>
      </c>
      <c r="C16" s="37">
        <f>H16</f>
        <v>31.614999999999998</v>
      </c>
      <c r="D16" s="37">
        <f>C16</f>
        <v>31.614999999999998</v>
      </c>
      <c r="E16" s="28">
        <f>I16+K16+M16+O16+Q16+S16+U16+W16+Y16+AA16+AC16+AE16</f>
        <v>13</v>
      </c>
      <c r="F16" s="29">
        <f>E16/B16</f>
        <v>1.0012322858903265E-2</v>
      </c>
      <c r="G16" s="29">
        <f>E16/C16</f>
        <v>0.41119721651114977</v>
      </c>
      <c r="H16" s="30">
        <v>31.614999999999998</v>
      </c>
      <c r="I16" s="30">
        <v>13</v>
      </c>
      <c r="J16" s="30">
        <v>173.4</v>
      </c>
      <c r="K16" s="30"/>
      <c r="L16" s="30">
        <v>114.91500000000001</v>
      </c>
      <c r="M16" s="30"/>
      <c r="N16" s="30">
        <v>74.5</v>
      </c>
      <c r="O16" s="30"/>
      <c r="P16" s="30">
        <v>138.79499999999999</v>
      </c>
      <c r="Q16" s="30"/>
      <c r="R16" s="30">
        <v>110.1</v>
      </c>
      <c r="S16" s="30"/>
      <c r="T16" s="30">
        <v>126.5</v>
      </c>
      <c r="U16" s="30"/>
      <c r="V16" s="30">
        <v>24.3</v>
      </c>
      <c r="W16" s="30"/>
      <c r="X16" s="30">
        <v>63.115000000000002</v>
      </c>
      <c r="Y16" s="30"/>
      <c r="Z16" s="30">
        <v>113.8</v>
      </c>
      <c r="AA16" s="30"/>
      <c r="AB16" s="30">
        <v>138.74</v>
      </c>
      <c r="AC16" s="30"/>
      <c r="AD16" s="30">
        <v>188.62</v>
      </c>
      <c r="AE16" s="30"/>
      <c r="AF16" s="22"/>
      <c r="AG16" s="39"/>
    </row>
    <row r="17" spans="1:33" ht="38.25" x14ac:dyDescent="0.35">
      <c r="A17" s="40" t="s">
        <v>33</v>
      </c>
      <c r="B17" s="32"/>
      <c r="C17" s="32"/>
      <c r="D17" s="32"/>
      <c r="E17" s="32"/>
      <c r="F17" s="33"/>
      <c r="G17" s="33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22"/>
    </row>
    <row r="18" spans="1:33" x14ac:dyDescent="0.35">
      <c r="A18" s="23" t="s">
        <v>28</v>
      </c>
      <c r="B18" s="24">
        <f>B19+B20</f>
        <v>27254.887000000002</v>
      </c>
      <c r="C18" s="24">
        <f t="shared" ref="C18:E18" si="8">C19+C20</f>
        <v>0</v>
      </c>
      <c r="D18" s="24">
        <f t="shared" si="8"/>
        <v>0</v>
      </c>
      <c r="E18" s="24">
        <f t="shared" si="8"/>
        <v>0</v>
      </c>
      <c r="F18" s="25">
        <f>E18/B18</f>
        <v>0</v>
      </c>
      <c r="G18" s="25" t="e">
        <f>E18/C18</f>
        <v>#DIV/0!</v>
      </c>
      <c r="H18" s="26">
        <f>H19+H20</f>
        <v>0</v>
      </c>
      <c r="I18" s="26">
        <f t="shared" ref="I18:AE18" si="9">I19+I20</f>
        <v>0</v>
      </c>
      <c r="J18" s="26">
        <f t="shared" si="9"/>
        <v>956.00486000000001</v>
      </c>
      <c r="K18" s="26">
        <f t="shared" si="9"/>
        <v>0</v>
      </c>
      <c r="L18" s="26">
        <f t="shared" si="9"/>
        <v>559.72429</v>
      </c>
      <c r="M18" s="26">
        <f t="shared" si="9"/>
        <v>0</v>
      </c>
      <c r="N18" s="26">
        <f t="shared" si="9"/>
        <v>1150.8098300000001</v>
      </c>
      <c r="O18" s="26">
        <f t="shared" si="9"/>
        <v>0</v>
      </c>
      <c r="P18" s="26">
        <f t="shared" si="9"/>
        <v>559.72429</v>
      </c>
      <c r="Q18" s="26">
        <f t="shared" si="9"/>
        <v>0</v>
      </c>
      <c r="R18" s="26">
        <f t="shared" si="9"/>
        <v>10410.151000000002</v>
      </c>
      <c r="S18" s="26">
        <f t="shared" si="9"/>
        <v>0</v>
      </c>
      <c r="T18" s="26">
        <f t="shared" si="9"/>
        <v>7206.652</v>
      </c>
      <c r="U18" s="26">
        <f t="shared" si="9"/>
        <v>0</v>
      </c>
      <c r="V18" s="26">
        <f t="shared" si="9"/>
        <v>4802.4078900000004</v>
      </c>
      <c r="W18" s="26">
        <f t="shared" si="9"/>
        <v>0</v>
      </c>
      <c r="X18" s="26">
        <f t="shared" si="9"/>
        <v>559.72429</v>
      </c>
      <c r="Y18" s="26">
        <f t="shared" si="9"/>
        <v>0</v>
      </c>
      <c r="Z18" s="26">
        <f t="shared" si="9"/>
        <v>527.21429000000001</v>
      </c>
      <c r="AA18" s="26">
        <f t="shared" si="9"/>
        <v>0</v>
      </c>
      <c r="AB18" s="26">
        <f t="shared" si="9"/>
        <v>522.47425999999996</v>
      </c>
      <c r="AC18" s="26">
        <f t="shared" si="9"/>
        <v>0</v>
      </c>
      <c r="AD18" s="26">
        <f t="shared" si="9"/>
        <v>0</v>
      </c>
      <c r="AE18" s="26">
        <f t="shared" si="9"/>
        <v>0</v>
      </c>
      <c r="AF18" s="22"/>
      <c r="AG18" s="39"/>
    </row>
    <row r="19" spans="1:33" x14ac:dyDescent="0.35">
      <c r="A19" s="27" t="s">
        <v>29</v>
      </c>
      <c r="B19" s="28">
        <f>B23+B27</f>
        <v>7950</v>
      </c>
      <c r="C19" s="24">
        <f t="shared" ref="C19:E19" si="10">C23+C27</f>
        <v>0</v>
      </c>
      <c r="D19" s="24">
        <f t="shared" si="10"/>
        <v>0</v>
      </c>
      <c r="E19" s="24">
        <f t="shared" si="10"/>
        <v>0</v>
      </c>
      <c r="F19" s="29">
        <f>E19/B19</f>
        <v>0</v>
      </c>
      <c r="G19" s="29" t="e">
        <f>E19/C19</f>
        <v>#DIV/0!</v>
      </c>
      <c r="H19" s="26">
        <f>H23+H27</f>
        <v>0</v>
      </c>
      <c r="I19" s="26">
        <f t="shared" ref="I19:AE19" si="11">I23+I27</f>
        <v>0</v>
      </c>
      <c r="J19" s="26">
        <f t="shared" si="11"/>
        <v>200</v>
      </c>
      <c r="K19" s="26">
        <f t="shared" si="11"/>
        <v>0</v>
      </c>
      <c r="L19" s="26">
        <f t="shared" si="11"/>
        <v>200</v>
      </c>
      <c r="M19" s="26">
        <f t="shared" si="11"/>
        <v>0</v>
      </c>
      <c r="N19" s="26">
        <f t="shared" si="11"/>
        <v>200</v>
      </c>
      <c r="O19" s="26">
        <f t="shared" si="11"/>
        <v>0</v>
      </c>
      <c r="P19" s="26">
        <f t="shared" si="11"/>
        <v>200</v>
      </c>
      <c r="Q19" s="26">
        <f t="shared" si="11"/>
        <v>0</v>
      </c>
      <c r="R19" s="26">
        <f t="shared" si="11"/>
        <v>2450</v>
      </c>
      <c r="S19" s="26">
        <f t="shared" si="11"/>
        <v>0</v>
      </c>
      <c r="T19" s="26">
        <f t="shared" si="11"/>
        <v>2050</v>
      </c>
      <c r="U19" s="26">
        <f t="shared" si="11"/>
        <v>0</v>
      </c>
      <c r="V19" s="26">
        <f t="shared" si="11"/>
        <v>2050</v>
      </c>
      <c r="W19" s="26">
        <f t="shared" si="11"/>
        <v>0</v>
      </c>
      <c r="X19" s="26">
        <f t="shared" si="11"/>
        <v>200</v>
      </c>
      <c r="Y19" s="26">
        <f t="shared" si="11"/>
        <v>0</v>
      </c>
      <c r="Z19" s="26">
        <f t="shared" si="11"/>
        <v>200</v>
      </c>
      <c r="AA19" s="26">
        <f t="shared" si="11"/>
        <v>0</v>
      </c>
      <c r="AB19" s="26">
        <f t="shared" si="11"/>
        <v>200</v>
      </c>
      <c r="AC19" s="26">
        <f t="shared" si="11"/>
        <v>0</v>
      </c>
      <c r="AD19" s="26">
        <f t="shared" si="11"/>
        <v>0</v>
      </c>
      <c r="AE19" s="26">
        <f t="shared" si="11"/>
        <v>0</v>
      </c>
      <c r="AF19" s="22"/>
      <c r="AG19" s="39"/>
    </row>
    <row r="20" spans="1:33" x14ac:dyDescent="0.35">
      <c r="A20" s="27" t="s">
        <v>30</v>
      </c>
      <c r="B20" s="28">
        <f>B24+B28+B31</f>
        <v>19304.887000000002</v>
      </c>
      <c r="C20" s="24">
        <f t="shared" ref="C20:E20" si="12">C24+C28+C31</f>
        <v>0</v>
      </c>
      <c r="D20" s="24">
        <f>D24+D28+D31</f>
        <v>0</v>
      </c>
      <c r="E20" s="24">
        <f t="shared" si="12"/>
        <v>0</v>
      </c>
      <c r="F20" s="29">
        <f>E20/B20</f>
        <v>0</v>
      </c>
      <c r="G20" s="29" t="e">
        <f>E20/C20</f>
        <v>#DIV/0!</v>
      </c>
      <c r="H20" s="26">
        <f>H24+H28+H31</f>
        <v>0</v>
      </c>
      <c r="I20" s="26">
        <f t="shared" ref="I20:AE20" si="13">I24+I28+I31</f>
        <v>0</v>
      </c>
      <c r="J20" s="26">
        <f t="shared" si="13"/>
        <v>756.00486000000001</v>
      </c>
      <c r="K20" s="26">
        <f t="shared" si="13"/>
        <v>0</v>
      </c>
      <c r="L20" s="26">
        <f t="shared" si="13"/>
        <v>359.72429</v>
      </c>
      <c r="M20" s="26">
        <f t="shared" si="13"/>
        <v>0</v>
      </c>
      <c r="N20" s="26">
        <f t="shared" si="13"/>
        <v>950.80983000000003</v>
      </c>
      <c r="O20" s="26">
        <f t="shared" si="13"/>
        <v>0</v>
      </c>
      <c r="P20" s="26">
        <f>P24+P28+P31</f>
        <v>359.72429</v>
      </c>
      <c r="Q20" s="26">
        <f t="shared" si="13"/>
        <v>0</v>
      </c>
      <c r="R20" s="26">
        <f t="shared" si="13"/>
        <v>7960.1510000000007</v>
      </c>
      <c r="S20" s="26">
        <f t="shared" si="13"/>
        <v>0</v>
      </c>
      <c r="T20" s="26">
        <f t="shared" si="13"/>
        <v>5156.652</v>
      </c>
      <c r="U20" s="26">
        <f t="shared" si="13"/>
        <v>0</v>
      </c>
      <c r="V20" s="26">
        <f t="shared" si="13"/>
        <v>2752.40789</v>
      </c>
      <c r="W20" s="26">
        <f t="shared" si="13"/>
        <v>0</v>
      </c>
      <c r="X20" s="26">
        <f t="shared" si="13"/>
        <v>359.72429</v>
      </c>
      <c r="Y20" s="26">
        <f t="shared" si="13"/>
        <v>0</v>
      </c>
      <c r="Z20" s="26">
        <f t="shared" si="13"/>
        <v>327.21429000000001</v>
      </c>
      <c r="AA20" s="26">
        <f t="shared" si="13"/>
        <v>0</v>
      </c>
      <c r="AB20" s="26">
        <f t="shared" si="13"/>
        <v>322.47426000000002</v>
      </c>
      <c r="AC20" s="26">
        <f t="shared" si="13"/>
        <v>0</v>
      </c>
      <c r="AD20" s="26">
        <f t="shared" si="13"/>
        <v>0</v>
      </c>
      <c r="AE20" s="26">
        <f t="shared" si="13"/>
        <v>0</v>
      </c>
      <c r="AF20" s="22"/>
      <c r="AG20" s="39"/>
    </row>
    <row r="21" spans="1:33" ht="93.75" x14ac:dyDescent="0.35">
      <c r="A21" s="79" t="s">
        <v>34</v>
      </c>
      <c r="B21" s="19"/>
      <c r="C21" s="19"/>
      <c r="D21" s="19"/>
      <c r="E21" s="19"/>
      <c r="F21" s="20"/>
      <c r="G21" s="20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22"/>
    </row>
    <row r="22" spans="1:33" x14ac:dyDescent="0.35">
      <c r="A22" s="23" t="s">
        <v>28</v>
      </c>
      <c r="B22" s="24">
        <f>B23+B24</f>
        <v>20128.300000000003</v>
      </c>
      <c r="C22" s="24">
        <f t="shared" ref="C22:E22" si="14">C23+C24</f>
        <v>0</v>
      </c>
      <c r="D22" s="24">
        <f t="shared" si="14"/>
        <v>0</v>
      </c>
      <c r="E22" s="24">
        <f t="shared" si="14"/>
        <v>0</v>
      </c>
      <c r="F22" s="25">
        <f>E22/B22</f>
        <v>0</v>
      </c>
      <c r="G22" s="25" t="e">
        <f>E22/C22</f>
        <v>#DIV/0!</v>
      </c>
      <c r="H22" s="26">
        <f>H23+H24</f>
        <v>0</v>
      </c>
      <c r="I22" s="26">
        <f t="shared" ref="I22:AE22" si="15">I23+I24</f>
        <v>0</v>
      </c>
      <c r="J22" s="26">
        <f t="shared" si="15"/>
        <v>77.190569999999994</v>
      </c>
      <c r="K22" s="26">
        <f t="shared" si="15"/>
        <v>0</v>
      </c>
      <c r="L22" s="26">
        <f t="shared" si="15"/>
        <v>0</v>
      </c>
      <c r="M22" s="26">
        <f t="shared" si="15"/>
        <v>0</v>
      </c>
      <c r="N22" s="26">
        <f t="shared" si="15"/>
        <v>533.34554000000003</v>
      </c>
      <c r="O22" s="26">
        <f t="shared" si="15"/>
        <v>0</v>
      </c>
      <c r="P22" s="26">
        <f t="shared" si="15"/>
        <v>0</v>
      </c>
      <c r="Q22" s="26">
        <f t="shared" si="15"/>
        <v>0</v>
      </c>
      <c r="R22" s="26">
        <f t="shared" si="15"/>
        <v>9419.2250000000004</v>
      </c>
      <c r="S22" s="26">
        <f t="shared" si="15"/>
        <v>0</v>
      </c>
      <c r="T22" s="26">
        <f t="shared" si="15"/>
        <v>6240.2560000000003</v>
      </c>
      <c r="U22" s="26">
        <f t="shared" si="15"/>
        <v>0</v>
      </c>
      <c r="V22" s="26">
        <f t="shared" si="15"/>
        <v>3858.28289</v>
      </c>
      <c r="W22" s="26">
        <f t="shared" si="15"/>
        <v>0</v>
      </c>
      <c r="X22" s="26">
        <f t="shared" si="15"/>
        <v>0</v>
      </c>
      <c r="Y22" s="26">
        <f t="shared" si="15"/>
        <v>0</v>
      </c>
      <c r="Z22" s="26">
        <f t="shared" si="15"/>
        <v>0</v>
      </c>
      <c r="AA22" s="26">
        <f t="shared" si="15"/>
        <v>0</v>
      </c>
      <c r="AB22" s="26">
        <f t="shared" si="15"/>
        <v>0</v>
      </c>
      <c r="AC22" s="26">
        <f t="shared" si="15"/>
        <v>0</v>
      </c>
      <c r="AD22" s="26">
        <f t="shared" si="15"/>
        <v>0</v>
      </c>
      <c r="AE22" s="26">
        <f t="shared" si="15"/>
        <v>0</v>
      </c>
      <c r="AF22" s="22"/>
      <c r="AG22" s="39"/>
    </row>
    <row r="23" spans="1:33" x14ac:dyDescent="0.35">
      <c r="A23" s="27" t="s">
        <v>29</v>
      </c>
      <c r="B23" s="28">
        <f>H23+J23+L23+N23+P23+R23+T23+V23+X23+Z23+AB23+AD23</f>
        <v>6550</v>
      </c>
      <c r="C23" s="43">
        <f>H23</f>
        <v>0</v>
      </c>
      <c r="D23" s="43"/>
      <c r="E23" s="24">
        <f>I23+K23+M23+O23+Q23+S23+U23+W23+Y23+AA23+AC23+AE23</f>
        <v>0</v>
      </c>
      <c r="F23" s="29">
        <f>E23/B23</f>
        <v>0</v>
      </c>
      <c r="G23" s="29" t="e">
        <f>E23/C23</f>
        <v>#DIV/0!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2450</v>
      </c>
      <c r="S23" s="30"/>
      <c r="T23" s="30">
        <v>2050</v>
      </c>
      <c r="U23" s="30"/>
      <c r="V23" s="30">
        <v>2050</v>
      </c>
      <c r="W23" s="30"/>
      <c r="X23" s="30"/>
      <c r="Y23" s="30"/>
      <c r="Z23" s="30"/>
      <c r="AA23" s="30"/>
      <c r="AB23" s="30"/>
      <c r="AC23" s="30"/>
      <c r="AD23" s="30"/>
      <c r="AE23" s="30"/>
      <c r="AF23" s="22"/>
      <c r="AG23" s="39"/>
    </row>
    <row r="24" spans="1:33" x14ac:dyDescent="0.35">
      <c r="A24" s="27" t="s">
        <v>30</v>
      </c>
      <c r="B24" s="28">
        <f>H24+J24+L24+N24+P24+R24+T24+V24+X24+Z24+AB24+AD24</f>
        <v>13578.300000000001</v>
      </c>
      <c r="C24" s="43">
        <f>H24</f>
        <v>0</v>
      </c>
      <c r="D24" s="43"/>
      <c r="E24" s="24">
        <f>I24+K24+M24+O24+Q24+S24+U24+W24+Y24+AA24+AC24+AE24</f>
        <v>0</v>
      </c>
      <c r="F24" s="29">
        <f>E24/B24</f>
        <v>0</v>
      </c>
      <c r="G24" s="29" t="e">
        <f>E24/C24</f>
        <v>#DIV/0!</v>
      </c>
      <c r="H24" s="30"/>
      <c r="I24" s="30"/>
      <c r="J24" s="30">
        <v>77.190569999999994</v>
      </c>
      <c r="K24" s="30"/>
      <c r="L24" s="30"/>
      <c r="M24" s="30"/>
      <c r="N24" s="30">
        <v>533.34554000000003</v>
      </c>
      <c r="O24" s="30"/>
      <c r="P24" s="30"/>
      <c r="Q24" s="30"/>
      <c r="R24" s="30">
        <v>6969.2250000000004</v>
      </c>
      <c r="S24" s="30"/>
      <c r="T24" s="30">
        <v>4190.2560000000003</v>
      </c>
      <c r="U24" s="30"/>
      <c r="V24" s="30">
        <v>1808.28289</v>
      </c>
      <c r="W24" s="30"/>
      <c r="X24" s="30"/>
      <c r="Y24" s="30"/>
      <c r="Z24" s="30"/>
      <c r="AA24" s="30"/>
      <c r="AB24" s="30"/>
      <c r="AC24" s="30"/>
      <c r="AD24" s="30"/>
      <c r="AE24" s="30"/>
      <c r="AF24" s="22"/>
      <c r="AG24" s="39"/>
    </row>
    <row r="25" spans="1:33" ht="93.75" x14ac:dyDescent="0.35">
      <c r="A25" s="79" t="s">
        <v>35</v>
      </c>
      <c r="B25" s="19"/>
      <c r="C25" s="19"/>
      <c r="D25" s="19"/>
      <c r="E25" s="19"/>
      <c r="F25" s="20"/>
      <c r="G25" s="20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22"/>
    </row>
    <row r="26" spans="1:33" x14ac:dyDescent="0.35">
      <c r="A26" s="23" t="s">
        <v>28</v>
      </c>
      <c r="B26" s="24">
        <f>B27+B28</f>
        <v>4167.3999999999996</v>
      </c>
      <c r="C26" s="24">
        <f t="shared" ref="C26:E26" si="16">C27+C28</f>
        <v>0</v>
      </c>
      <c r="D26" s="24">
        <f t="shared" si="16"/>
        <v>0</v>
      </c>
      <c r="E26" s="24">
        <f t="shared" si="16"/>
        <v>0</v>
      </c>
      <c r="F26" s="25">
        <f>E26/B26</f>
        <v>0</v>
      </c>
      <c r="G26" s="25" t="e">
        <f>E26/C26</f>
        <v>#DIV/0!</v>
      </c>
      <c r="H26" s="26">
        <f>H27+H28</f>
        <v>0</v>
      </c>
      <c r="I26" s="26">
        <f t="shared" ref="I26:AE26" si="17">I27+I28</f>
        <v>0</v>
      </c>
      <c r="J26" s="26">
        <f t="shared" si="17"/>
        <v>878.81429000000003</v>
      </c>
      <c r="K26" s="26">
        <f t="shared" si="17"/>
        <v>0</v>
      </c>
      <c r="L26" s="26">
        <f t="shared" si="17"/>
        <v>559.72429</v>
      </c>
      <c r="M26" s="26">
        <f t="shared" si="17"/>
        <v>0</v>
      </c>
      <c r="N26" s="26">
        <f t="shared" si="17"/>
        <v>559.72429</v>
      </c>
      <c r="O26" s="26">
        <f t="shared" si="17"/>
        <v>0</v>
      </c>
      <c r="P26" s="26">
        <f t="shared" si="17"/>
        <v>559.72429</v>
      </c>
      <c r="Q26" s="26">
        <f t="shared" si="17"/>
        <v>0</v>
      </c>
      <c r="R26" s="26">
        <f t="shared" si="17"/>
        <v>0</v>
      </c>
      <c r="S26" s="26">
        <f t="shared" si="17"/>
        <v>0</v>
      </c>
      <c r="T26" s="26">
        <f t="shared" si="17"/>
        <v>0</v>
      </c>
      <c r="U26" s="26">
        <f t="shared" si="17"/>
        <v>0</v>
      </c>
      <c r="V26" s="26">
        <f t="shared" si="17"/>
        <v>0</v>
      </c>
      <c r="W26" s="26">
        <f t="shared" si="17"/>
        <v>0</v>
      </c>
      <c r="X26" s="26">
        <f t="shared" si="17"/>
        <v>559.72429</v>
      </c>
      <c r="Y26" s="26">
        <f t="shared" si="17"/>
        <v>0</v>
      </c>
      <c r="Z26" s="26">
        <f t="shared" si="17"/>
        <v>527.21429000000001</v>
      </c>
      <c r="AA26" s="26">
        <f t="shared" si="17"/>
        <v>0</v>
      </c>
      <c r="AB26" s="26">
        <f t="shared" si="17"/>
        <v>522.47425999999996</v>
      </c>
      <c r="AC26" s="26">
        <f t="shared" si="17"/>
        <v>0</v>
      </c>
      <c r="AD26" s="26">
        <f t="shared" si="17"/>
        <v>0</v>
      </c>
      <c r="AE26" s="26">
        <f t="shared" si="17"/>
        <v>0</v>
      </c>
      <c r="AF26" s="22"/>
      <c r="AG26" s="39"/>
    </row>
    <row r="27" spans="1:33" x14ac:dyDescent="0.35">
      <c r="A27" s="27" t="s">
        <v>29</v>
      </c>
      <c r="B27" s="28">
        <f>H27+J27+L27+N27+P27+R27+T27+V27+X27+Z27+AB27+AD27</f>
        <v>1400</v>
      </c>
      <c r="C27" s="38">
        <f>H27</f>
        <v>0</v>
      </c>
      <c r="D27" s="38"/>
      <c r="E27" s="28">
        <f>I27+K27+M27+O27+Q27+S27+U27+W27+Y27+AA27+AC27+AE27</f>
        <v>0</v>
      </c>
      <c r="F27" s="29">
        <f>E27/B27</f>
        <v>0</v>
      </c>
      <c r="G27" s="29" t="e">
        <f>E27/C27</f>
        <v>#DIV/0!</v>
      </c>
      <c r="H27" s="30"/>
      <c r="I27" s="30"/>
      <c r="J27" s="30">
        <v>200</v>
      </c>
      <c r="K27" s="30"/>
      <c r="L27" s="30">
        <v>200</v>
      </c>
      <c r="M27" s="30"/>
      <c r="N27" s="30">
        <v>200</v>
      </c>
      <c r="O27" s="30"/>
      <c r="P27" s="30">
        <v>200</v>
      </c>
      <c r="Q27" s="30"/>
      <c r="R27" s="30"/>
      <c r="S27" s="30"/>
      <c r="T27" s="30"/>
      <c r="U27" s="30"/>
      <c r="V27" s="30"/>
      <c r="W27" s="30"/>
      <c r="X27" s="30">
        <v>200</v>
      </c>
      <c r="Y27" s="30"/>
      <c r="Z27" s="30">
        <v>200</v>
      </c>
      <c r="AA27" s="30"/>
      <c r="AB27" s="30">
        <v>200</v>
      </c>
      <c r="AC27" s="30"/>
      <c r="AD27" s="30"/>
      <c r="AE27" s="30"/>
      <c r="AF27" s="22"/>
      <c r="AG27" s="39"/>
    </row>
    <row r="28" spans="1:33" x14ac:dyDescent="0.35">
      <c r="A28" s="27" t="s">
        <v>30</v>
      </c>
      <c r="B28" s="28">
        <f>H28+J28+L28+N28+P28+R28+T28+V28+X28+Z28+AB28+AD28</f>
        <v>2767.4</v>
      </c>
      <c r="C28" s="38">
        <f>H28</f>
        <v>0</v>
      </c>
      <c r="D28" s="38"/>
      <c r="E28" s="28">
        <f>I28+K28+M28+O28+Q28+S28+U28+W28+Y28+AA28+AC28+AE28</f>
        <v>0</v>
      </c>
      <c r="F28" s="29">
        <f>E28/B28</f>
        <v>0</v>
      </c>
      <c r="G28" s="29" t="e">
        <f>E28/C28</f>
        <v>#DIV/0!</v>
      </c>
      <c r="H28" s="30"/>
      <c r="I28" s="30"/>
      <c r="J28" s="30">
        <v>678.81429000000003</v>
      </c>
      <c r="K28" s="30"/>
      <c r="L28" s="30">
        <v>359.72429</v>
      </c>
      <c r="M28" s="30"/>
      <c r="N28" s="30">
        <v>359.72429</v>
      </c>
      <c r="O28" s="30"/>
      <c r="P28" s="30">
        <v>359.72429</v>
      </c>
      <c r="Q28" s="30"/>
      <c r="R28" s="30"/>
      <c r="S28" s="30"/>
      <c r="T28" s="30"/>
      <c r="U28" s="30"/>
      <c r="V28" s="30"/>
      <c r="W28" s="30"/>
      <c r="X28" s="30">
        <v>359.72429</v>
      </c>
      <c r="Y28" s="30"/>
      <c r="Z28" s="30">
        <v>327.21429000000001</v>
      </c>
      <c r="AA28" s="30"/>
      <c r="AB28" s="30">
        <v>322.47426000000002</v>
      </c>
      <c r="AC28" s="30"/>
      <c r="AD28" s="30"/>
      <c r="AE28" s="30"/>
      <c r="AF28" s="22"/>
      <c r="AG28" s="39"/>
    </row>
    <row r="29" spans="1:33" ht="75" x14ac:dyDescent="0.35">
      <c r="A29" s="79" t="s">
        <v>36</v>
      </c>
      <c r="B29" s="19"/>
      <c r="C29" s="19"/>
      <c r="D29" s="19"/>
      <c r="E29" s="19"/>
      <c r="F29" s="20"/>
      <c r="G29" s="20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22"/>
    </row>
    <row r="30" spans="1:33" x14ac:dyDescent="0.35">
      <c r="A30" s="23" t="s">
        <v>28</v>
      </c>
      <c r="B30" s="24">
        <f>B31</f>
        <v>2959.1869999999999</v>
      </c>
      <c r="C30" s="24">
        <f t="shared" ref="C30" si="18">C31</f>
        <v>0</v>
      </c>
      <c r="D30" s="24">
        <f>D31</f>
        <v>0</v>
      </c>
      <c r="E30" s="24">
        <f>E31</f>
        <v>0</v>
      </c>
      <c r="F30" s="25">
        <f>E30/B30</f>
        <v>0</v>
      </c>
      <c r="G30" s="25" t="e">
        <f>E30/C30</f>
        <v>#DIV/0!</v>
      </c>
      <c r="H30" s="26">
        <f>H31</f>
        <v>0</v>
      </c>
      <c r="I30" s="26">
        <f t="shared" ref="I30:AE30" si="19">I31</f>
        <v>0</v>
      </c>
      <c r="J30" s="26">
        <f t="shared" si="19"/>
        <v>0</v>
      </c>
      <c r="K30" s="26">
        <f t="shared" si="19"/>
        <v>0</v>
      </c>
      <c r="L30" s="26">
        <f t="shared" si="19"/>
        <v>0</v>
      </c>
      <c r="M30" s="26">
        <f t="shared" si="19"/>
        <v>0</v>
      </c>
      <c r="N30" s="26">
        <f t="shared" si="19"/>
        <v>57.74</v>
      </c>
      <c r="O30" s="26">
        <f t="shared" si="19"/>
        <v>0</v>
      </c>
      <c r="P30" s="26">
        <f t="shared" si="19"/>
        <v>0</v>
      </c>
      <c r="Q30" s="26">
        <f t="shared" si="19"/>
        <v>0</v>
      </c>
      <c r="R30" s="26">
        <f t="shared" si="19"/>
        <v>990.92600000000004</v>
      </c>
      <c r="S30" s="26">
        <f t="shared" si="19"/>
        <v>0</v>
      </c>
      <c r="T30" s="26">
        <f t="shared" si="19"/>
        <v>966.39599999999996</v>
      </c>
      <c r="U30" s="26">
        <f t="shared" si="19"/>
        <v>0</v>
      </c>
      <c r="V30" s="26">
        <f t="shared" si="19"/>
        <v>944.125</v>
      </c>
      <c r="W30" s="26">
        <f t="shared" si="19"/>
        <v>0</v>
      </c>
      <c r="X30" s="26">
        <f t="shared" si="19"/>
        <v>0</v>
      </c>
      <c r="Y30" s="26">
        <f t="shared" si="19"/>
        <v>0</v>
      </c>
      <c r="Z30" s="26">
        <f t="shared" si="19"/>
        <v>0</v>
      </c>
      <c r="AA30" s="26">
        <f t="shared" si="19"/>
        <v>0</v>
      </c>
      <c r="AB30" s="26">
        <f t="shared" si="19"/>
        <v>0</v>
      </c>
      <c r="AC30" s="26">
        <f t="shared" si="19"/>
        <v>0</v>
      </c>
      <c r="AD30" s="26">
        <f t="shared" si="19"/>
        <v>0</v>
      </c>
      <c r="AE30" s="26">
        <f t="shared" si="19"/>
        <v>0</v>
      </c>
      <c r="AF30" s="22"/>
      <c r="AG30" s="39"/>
    </row>
    <row r="31" spans="1:33" x14ac:dyDescent="0.35">
      <c r="A31" s="27" t="s">
        <v>30</v>
      </c>
      <c r="B31" s="28">
        <f>H31+J31+L31+N31+P31+R31+T31+V31+X31+Z31+AB31+AD31</f>
        <v>2959.1869999999999</v>
      </c>
      <c r="C31" s="38">
        <f>H31</f>
        <v>0</v>
      </c>
      <c r="D31" s="38"/>
      <c r="E31" s="28">
        <f>I31+K31+M31+O31+Q31+S31+U31+W31+Y31+AA31+AC31+AE31</f>
        <v>0</v>
      </c>
      <c r="F31" s="29">
        <f>E31/B31</f>
        <v>0</v>
      </c>
      <c r="G31" s="29" t="e">
        <f>E31/C31</f>
        <v>#DIV/0!</v>
      </c>
      <c r="H31" s="30"/>
      <c r="I31" s="30"/>
      <c r="J31" s="30"/>
      <c r="K31" s="30"/>
      <c r="L31" s="30"/>
      <c r="M31" s="30"/>
      <c r="N31" s="30">
        <v>57.74</v>
      </c>
      <c r="O31" s="30"/>
      <c r="P31" s="30"/>
      <c r="Q31" s="30"/>
      <c r="R31" s="30">
        <v>990.92600000000004</v>
      </c>
      <c r="S31" s="30"/>
      <c r="T31" s="30">
        <v>966.39599999999996</v>
      </c>
      <c r="U31" s="30"/>
      <c r="V31" s="30">
        <v>944.125</v>
      </c>
      <c r="W31" s="30"/>
      <c r="X31" s="30"/>
      <c r="Y31" s="30"/>
      <c r="Z31" s="30"/>
      <c r="AA31" s="30"/>
      <c r="AB31" s="30"/>
      <c r="AC31" s="30"/>
      <c r="AD31" s="30"/>
      <c r="AE31" s="30"/>
      <c r="AF31" s="22"/>
      <c r="AG31" s="39"/>
    </row>
    <row r="32" spans="1:33" ht="112.5" x14ac:dyDescent="0.35">
      <c r="A32" s="31" t="s">
        <v>37</v>
      </c>
      <c r="B32" s="32"/>
      <c r="C32" s="32"/>
      <c r="D32" s="32"/>
      <c r="E32" s="32"/>
      <c r="F32" s="33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2"/>
    </row>
    <row r="33" spans="1:33" x14ac:dyDescent="0.35">
      <c r="A33" s="23" t="s">
        <v>28</v>
      </c>
      <c r="B33" s="24">
        <f>B34</f>
        <v>100</v>
      </c>
      <c r="C33" s="24">
        <f t="shared" ref="C33:E33" si="20">C34</f>
        <v>0</v>
      </c>
      <c r="D33" s="24">
        <f t="shared" si="20"/>
        <v>0</v>
      </c>
      <c r="E33" s="24">
        <f t="shared" si="20"/>
        <v>0</v>
      </c>
      <c r="F33" s="25">
        <f>E33/B33</f>
        <v>0</v>
      </c>
      <c r="G33" s="25" t="e">
        <f>E33/C33</f>
        <v>#DIV/0!</v>
      </c>
      <c r="H33" s="26">
        <f>H34</f>
        <v>0</v>
      </c>
      <c r="I33" s="26">
        <f t="shared" ref="I33:AE33" si="21">I34</f>
        <v>0</v>
      </c>
      <c r="J33" s="26">
        <f t="shared" si="21"/>
        <v>0</v>
      </c>
      <c r="K33" s="26">
        <f t="shared" si="21"/>
        <v>0</v>
      </c>
      <c r="L33" s="26">
        <f t="shared" si="21"/>
        <v>0</v>
      </c>
      <c r="M33" s="26">
        <f t="shared" si="21"/>
        <v>0</v>
      </c>
      <c r="N33" s="26">
        <f t="shared" si="21"/>
        <v>0</v>
      </c>
      <c r="O33" s="26">
        <f t="shared" si="21"/>
        <v>0</v>
      </c>
      <c r="P33" s="26">
        <f t="shared" si="21"/>
        <v>0</v>
      </c>
      <c r="Q33" s="26">
        <f t="shared" si="21"/>
        <v>0</v>
      </c>
      <c r="R33" s="26">
        <f t="shared" si="21"/>
        <v>0</v>
      </c>
      <c r="S33" s="26">
        <f t="shared" si="21"/>
        <v>0</v>
      </c>
      <c r="T33" s="26">
        <f t="shared" si="21"/>
        <v>0</v>
      </c>
      <c r="U33" s="26">
        <f t="shared" si="21"/>
        <v>0</v>
      </c>
      <c r="V33" s="26">
        <f t="shared" si="21"/>
        <v>0</v>
      </c>
      <c r="W33" s="26">
        <f t="shared" si="21"/>
        <v>0</v>
      </c>
      <c r="X33" s="26">
        <f t="shared" si="21"/>
        <v>0</v>
      </c>
      <c r="Y33" s="26">
        <f t="shared" si="21"/>
        <v>0</v>
      </c>
      <c r="Z33" s="26">
        <f t="shared" si="21"/>
        <v>0</v>
      </c>
      <c r="AA33" s="26">
        <f t="shared" si="21"/>
        <v>0</v>
      </c>
      <c r="AB33" s="26">
        <f t="shared" si="21"/>
        <v>0</v>
      </c>
      <c r="AC33" s="26">
        <f t="shared" si="21"/>
        <v>0</v>
      </c>
      <c r="AD33" s="26">
        <f t="shared" si="21"/>
        <v>100</v>
      </c>
      <c r="AE33" s="26">
        <f t="shared" si="21"/>
        <v>0</v>
      </c>
      <c r="AF33" s="22"/>
      <c r="AG33" s="39"/>
    </row>
    <row r="34" spans="1:33" x14ac:dyDescent="0.35">
      <c r="A34" s="27" t="s">
        <v>29</v>
      </c>
      <c r="B34" s="28">
        <f>H34+J34+L34+N34+P34+R34+T34+V34+X34+Z34+AB34+AD34</f>
        <v>100</v>
      </c>
      <c r="C34" s="38">
        <f>H34</f>
        <v>0</v>
      </c>
      <c r="D34" s="38"/>
      <c r="E34" s="28">
        <f>I34+K34+M34+O34+Q34+S34+U34+W34+Y34+AA34+AC34+AE34</f>
        <v>0</v>
      </c>
      <c r="F34" s="29">
        <f>E34/B34</f>
        <v>0</v>
      </c>
      <c r="G34" s="29" t="e">
        <f>E34/C34</f>
        <v>#DIV/0!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>
        <v>100</v>
      </c>
      <c r="AE34" s="30"/>
      <c r="AF34" s="22"/>
      <c r="AG34" s="39"/>
    </row>
    <row r="35" spans="1:33" x14ac:dyDescent="0.35">
      <c r="A35" s="44" t="s">
        <v>38</v>
      </c>
      <c r="B35" s="45"/>
      <c r="C35" s="45"/>
      <c r="D35" s="45"/>
      <c r="E35" s="45"/>
      <c r="F35" s="45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22"/>
    </row>
    <row r="36" spans="1:33" x14ac:dyDescent="0.35">
      <c r="A36" s="47" t="s">
        <v>39</v>
      </c>
      <c r="B36" s="24">
        <f>B37+B38</f>
        <v>29300.487000000005</v>
      </c>
      <c r="C36" s="24">
        <f t="shared" ref="C36" si="22">C37+C38</f>
        <v>46.614999999999995</v>
      </c>
      <c r="D36" s="24">
        <f>D37+D38</f>
        <v>31.614999999999998</v>
      </c>
      <c r="E36" s="24">
        <f>E37+E38</f>
        <v>13</v>
      </c>
      <c r="F36" s="25">
        <f>E36/B36</f>
        <v>4.4367863237221956E-4</v>
      </c>
      <c r="G36" s="25">
        <f>E36/C36</f>
        <v>0.27888018878043552</v>
      </c>
      <c r="H36" s="26">
        <f>H37+H38</f>
        <v>46.614999999999995</v>
      </c>
      <c r="I36" s="26">
        <f t="shared" ref="I36:AE36" si="23">I37+I38</f>
        <v>13</v>
      </c>
      <c r="J36" s="26">
        <f t="shared" si="23"/>
        <v>1204.50486</v>
      </c>
      <c r="K36" s="26">
        <f t="shared" si="23"/>
        <v>0</v>
      </c>
      <c r="L36" s="26">
        <f t="shared" si="23"/>
        <v>739.73928999999998</v>
      </c>
      <c r="M36" s="26">
        <f t="shared" si="23"/>
        <v>0</v>
      </c>
      <c r="N36" s="26">
        <f t="shared" si="23"/>
        <v>1290.4098300000001</v>
      </c>
      <c r="O36" s="26">
        <f t="shared" si="23"/>
        <v>0</v>
      </c>
      <c r="P36" s="26">
        <f t="shared" si="23"/>
        <v>763.61928999999998</v>
      </c>
      <c r="Q36" s="26">
        <f t="shared" si="23"/>
        <v>0</v>
      </c>
      <c r="R36" s="26">
        <f t="shared" si="23"/>
        <v>10585.351000000001</v>
      </c>
      <c r="S36" s="26">
        <f t="shared" si="23"/>
        <v>0</v>
      </c>
      <c r="T36" s="26">
        <f t="shared" si="23"/>
        <v>7398.2520000000004</v>
      </c>
      <c r="U36" s="26">
        <f t="shared" si="23"/>
        <v>0</v>
      </c>
      <c r="V36" s="26">
        <f t="shared" si="23"/>
        <v>4833.7078899999997</v>
      </c>
      <c r="W36" s="26">
        <f t="shared" si="23"/>
        <v>0</v>
      </c>
      <c r="X36" s="26">
        <f t="shared" si="23"/>
        <v>646.53928999999994</v>
      </c>
      <c r="Y36" s="26">
        <f t="shared" si="23"/>
        <v>0</v>
      </c>
      <c r="Z36" s="26">
        <f t="shared" si="23"/>
        <v>707.11428999999998</v>
      </c>
      <c r="AA36" s="26">
        <f t="shared" si="23"/>
        <v>0</v>
      </c>
      <c r="AB36" s="26">
        <f t="shared" si="23"/>
        <v>726.61426000000006</v>
      </c>
      <c r="AC36" s="26">
        <f t="shared" si="23"/>
        <v>0</v>
      </c>
      <c r="AD36" s="26">
        <f t="shared" si="23"/>
        <v>358.02</v>
      </c>
      <c r="AE36" s="26">
        <f t="shared" si="23"/>
        <v>0</v>
      </c>
      <c r="AF36" s="22"/>
      <c r="AG36" s="36"/>
    </row>
    <row r="37" spans="1:33" x14ac:dyDescent="0.35">
      <c r="A37" s="48" t="s">
        <v>29</v>
      </c>
      <c r="B37" s="28">
        <f>B15+B19+B34</f>
        <v>8697.2000000000007</v>
      </c>
      <c r="C37" s="28">
        <f>C15+C19+C34</f>
        <v>15</v>
      </c>
      <c r="D37" s="28">
        <f>D15+D19+D34</f>
        <v>0</v>
      </c>
      <c r="E37" s="28">
        <f t="shared" ref="E37" si="24">E15+E19+E34</f>
        <v>0</v>
      </c>
      <c r="F37" s="29">
        <f>E37/B37</f>
        <v>0</v>
      </c>
      <c r="G37" s="29">
        <f>E37/C37</f>
        <v>0</v>
      </c>
      <c r="H37" s="49">
        <f>H15+H19+H34</f>
        <v>15</v>
      </c>
      <c r="I37" s="49">
        <f t="shared" ref="I37:AE37" si="25">I15+I19+I34</f>
        <v>0</v>
      </c>
      <c r="J37" s="49">
        <f t="shared" si="25"/>
        <v>275.10000000000002</v>
      </c>
      <c r="K37" s="49">
        <f t="shared" si="25"/>
        <v>0</v>
      </c>
      <c r="L37" s="49">
        <f t="shared" si="25"/>
        <v>265.10000000000002</v>
      </c>
      <c r="M37" s="49">
        <f t="shared" si="25"/>
        <v>0</v>
      </c>
      <c r="N37" s="49">
        <f t="shared" si="25"/>
        <v>265.10000000000002</v>
      </c>
      <c r="O37" s="49">
        <f t="shared" si="25"/>
        <v>0</v>
      </c>
      <c r="P37" s="49">
        <f t="shared" si="25"/>
        <v>265.10000000000002</v>
      </c>
      <c r="Q37" s="49">
        <f t="shared" si="25"/>
        <v>0</v>
      </c>
      <c r="R37" s="49">
        <f t="shared" si="25"/>
        <v>2515.1</v>
      </c>
      <c r="S37" s="49">
        <f t="shared" si="25"/>
        <v>0</v>
      </c>
      <c r="T37" s="49">
        <f t="shared" si="25"/>
        <v>2115.1</v>
      </c>
      <c r="U37" s="49">
        <f t="shared" si="25"/>
        <v>0</v>
      </c>
      <c r="V37" s="49">
        <f t="shared" si="25"/>
        <v>2057</v>
      </c>
      <c r="W37" s="49">
        <f t="shared" si="25"/>
        <v>0</v>
      </c>
      <c r="X37" s="49">
        <f t="shared" si="25"/>
        <v>223.7</v>
      </c>
      <c r="Y37" s="49">
        <f t="shared" si="25"/>
        <v>0</v>
      </c>
      <c r="Z37" s="49">
        <f t="shared" si="25"/>
        <v>266.10000000000002</v>
      </c>
      <c r="AA37" s="49">
        <f t="shared" si="25"/>
        <v>0</v>
      </c>
      <c r="AB37" s="49">
        <f t="shared" si="25"/>
        <v>265.39999999999998</v>
      </c>
      <c r="AC37" s="49">
        <f t="shared" si="25"/>
        <v>0</v>
      </c>
      <c r="AD37" s="49">
        <f t="shared" si="25"/>
        <v>169.4</v>
      </c>
      <c r="AE37" s="49">
        <f t="shared" si="25"/>
        <v>0</v>
      </c>
      <c r="AF37" s="22"/>
      <c r="AG37" s="39"/>
    </row>
    <row r="38" spans="1:33" x14ac:dyDescent="0.35">
      <c r="A38" s="48" t="s">
        <v>30</v>
      </c>
      <c r="B38" s="28">
        <f>B16+B20</f>
        <v>20603.287000000004</v>
      </c>
      <c r="C38" s="28">
        <f t="shared" ref="C38:D38" si="26">C16+C20</f>
        <v>31.614999999999998</v>
      </c>
      <c r="D38" s="28">
        <f t="shared" si="26"/>
        <v>31.614999999999998</v>
      </c>
      <c r="E38" s="28">
        <f>E16+E20</f>
        <v>13</v>
      </c>
      <c r="F38" s="29">
        <f>E38/B38</f>
        <v>6.3096728206523539E-4</v>
      </c>
      <c r="G38" s="29">
        <f>E38/C38</f>
        <v>0.41119721651114977</v>
      </c>
      <c r="H38" s="49">
        <f>H16+H20</f>
        <v>31.614999999999998</v>
      </c>
      <c r="I38" s="49">
        <f t="shared" ref="I38:AE38" si="27">I16+I20</f>
        <v>13</v>
      </c>
      <c r="J38" s="49">
        <f t="shared" si="27"/>
        <v>929.40485999999999</v>
      </c>
      <c r="K38" s="49">
        <f t="shared" si="27"/>
        <v>0</v>
      </c>
      <c r="L38" s="49">
        <f t="shared" si="27"/>
        <v>474.63929000000002</v>
      </c>
      <c r="M38" s="49">
        <f t="shared" si="27"/>
        <v>0</v>
      </c>
      <c r="N38" s="49">
        <f t="shared" si="27"/>
        <v>1025.3098300000001</v>
      </c>
      <c r="O38" s="49">
        <f t="shared" si="27"/>
        <v>0</v>
      </c>
      <c r="P38" s="49">
        <f t="shared" si="27"/>
        <v>498.51928999999996</v>
      </c>
      <c r="Q38" s="49">
        <f t="shared" si="27"/>
        <v>0</v>
      </c>
      <c r="R38" s="49">
        <f t="shared" si="27"/>
        <v>8070.2510000000011</v>
      </c>
      <c r="S38" s="49">
        <f t="shared" si="27"/>
        <v>0</v>
      </c>
      <c r="T38" s="49">
        <f t="shared" si="27"/>
        <v>5283.152</v>
      </c>
      <c r="U38" s="49">
        <f t="shared" si="27"/>
        <v>0</v>
      </c>
      <c r="V38" s="49">
        <f t="shared" si="27"/>
        <v>2776.7078900000001</v>
      </c>
      <c r="W38" s="49">
        <f t="shared" si="27"/>
        <v>0</v>
      </c>
      <c r="X38" s="49">
        <f t="shared" si="27"/>
        <v>422.83929000000001</v>
      </c>
      <c r="Y38" s="49">
        <f t="shared" si="27"/>
        <v>0</v>
      </c>
      <c r="Z38" s="49">
        <f t="shared" si="27"/>
        <v>441.01429000000002</v>
      </c>
      <c r="AA38" s="49">
        <f t="shared" si="27"/>
        <v>0</v>
      </c>
      <c r="AB38" s="49">
        <f t="shared" si="27"/>
        <v>461.21426000000002</v>
      </c>
      <c r="AC38" s="49">
        <f t="shared" si="27"/>
        <v>0</v>
      </c>
      <c r="AD38" s="49">
        <f t="shared" si="27"/>
        <v>188.62</v>
      </c>
      <c r="AE38" s="49">
        <f t="shared" si="27"/>
        <v>0</v>
      </c>
      <c r="AF38" s="22"/>
      <c r="AG38" s="39"/>
    </row>
    <row r="39" spans="1:33" ht="38.25" x14ac:dyDescent="0.35">
      <c r="A39" s="48" t="s">
        <v>40</v>
      </c>
      <c r="B39" s="28"/>
      <c r="C39" s="28"/>
      <c r="D39" s="28"/>
      <c r="E39" s="28"/>
      <c r="F39" s="50"/>
      <c r="G39" s="50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22"/>
    </row>
    <row r="40" spans="1:33" x14ac:dyDescent="0.35">
      <c r="A40" s="47" t="s">
        <v>39</v>
      </c>
      <c r="B40" s="24">
        <f>B41+B42</f>
        <v>29300.487000000005</v>
      </c>
      <c r="C40" s="24">
        <f t="shared" ref="C40:E40" si="28">C41+C42</f>
        <v>46.614999999999995</v>
      </c>
      <c r="D40" s="24">
        <f t="shared" si="28"/>
        <v>31.614999999999998</v>
      </c>
      <c r="E40" s="24">
        <f t="shared" si="28"/>
        <v>13</v>
      </c>
      <c r="F40" s="25">
        <f>E40/B40</f>
        <v>4.4367863237221956E-4</v>
      </c>
      <c r="G40" s="25">
        <f>E40/C40</f>
        <v>0.27888018878043552</v>
      </c>
      <c r="H40" s="26">
        <f>H41+H42</f>
        <v>46.614999999999995</v>
      </c>
      <c r="I40" s="26">
        <f t="shared" ref="I40:AE40" si="29">I41+I42</f>
        <v>13</v>
      </c>
      <c r="J40" s="26">
        <f t="shared" si="29"/>
        <v>1204.50486</v>
      </c>
      <c r="K40" s="26">
        <f t="shared" si="29"/>
        <v>0</v>
      </c>
      <c r="L40" s="26">
        <f t="shared" si="29"/>
        <v>739.73928999999998</v>
      </c>
      <c r="M40" s="26">
        <f t="shared" si="29"/>
        <v>0</v>
      </c>
      <c r="N40" s="26">
        <f t="shared" si="29"/>
        <v>1290.4098300000001</v>
      </c>
      <c r="O40" s="26">
        <f t="shared" si="29"/>
        <v>0</v>
      </c>
      <c r="P40" s="26">
        <f t="shared" si="29"/>
        <v>763.61928999999998</v>
      </c>
      <c r="Q40" s="26">
        <f t="shared" si="29"/>
        <v>0</v>
      </c>
      <c r="R40" s="26">
        <f t="shared" si="29"/>
        <v>10585.351000000001</v>
      </c>
      <c r="S40" s="26">
        <f t="shared" si="29"/>
        <v>0</v>
      </c>
      <c r="T40" s="26">
        <f t="shared" si="29"/>
        <v>7398.2520000000004</v>
      </c>
      <c r="U40" s="26">
        <f t="shared" si="29"/>
        <v>0</v>
      </c>
      <c r="V40" s="26">
        <f t="shared" si="29"/>
        <v>4833.7078899999997</v>
      </c>
      <c r="W40" s="26">
        <f t="shared" si="29"/>
        <v>0</v>
      </c>
      <c r="X40" s="26">
        <f t="shared" si="29"/>
        <v>646.53928999999994</v>
      </c>
      <c r="Y40" s="26">
        <f t="shared" si="29"/>
        <v>0</v>
      </c>
      <c r="Z40" s="26">
        <f t="shared" si="29"/>
        <v>707.11428999999998</v>
      </c>
      <c r="AA40" s="26">
        <f t="shared" si="29"/>
        <v>0</v>
      </c>
      <c r="AB40" s="26">
        <f t="shared" si="29"/>
        <v>726.61426000000006</v>
      </c>
      <c r="AC40" s="26">
        <f t="shared" si="29"/>
        <v>0</v>
      </c>
      <c r="AD40" s="26">
        <f t="shared" si="29"/>
        <v>358.02</v>
      </c>
      <c r="AE40" s="26">
        <f t="shared" si="29"/>
        <v>0</v>
      </c>
      <c r="AF40" s="22"/>
      <c r="AG40" s="36"/>
    </row>
    <row r="41" spans="1:33" x14ac:dyDescent="0.35">
      <c r="A41" s="48" t="s">
        <v>29</v>
      </c>
      <c r="B41" s="28">
        <f>B37</f>
        <v>8697.2000000000007</v>
      </c>
      <c r="C41" s="28">
        <f t="shared" ref="C41:E42" si="30">C37</f>
        <v>15</v>
      </c>
      <c r="D41" s="28">
        <f t="shared" si="30"/>
        <v>0</v>
      </c>
      <c r="E41" s="28">
        <f t="shared" si="30"/>
        <v>0</v>
      </c>
      <c r="F41" s="29">
        <f>E41/B41</f>
        <v>0</v>
      </c>
      <c r="G41" s="29">
        <f>E41/C41</f>
        <v>0</v>
      </c>
      <c r="H41" s="49">
        <f>H37</f>
        <v>15</v>
      </c>
      <c r="I41" s="49">
        <f t="shared" ref="I41:AE42" si="31">I37</f>
        <v>0</v>
      </c>
      <c r="J41" s="49">
        <f t="shared" si="31"/>
        <v>275.10000000000002</v>
      </c>
      <c r="K41" s="49">
        <f t="shared" si="31"/>
        <v>0</v>
      </c>
      <c r="L41" s="49">
        <f t="shared" si="31"/>
        <v>265.10000000000002</v>
      </c>
      <c r="M41" s="49">
        <f t="shared" si="31"/>
        <v>0</v>
      </c>
      <c r="N41" s="49">
        <f t="shared" si="31"/>
        <v>265.10000000000002</v>
      </c>
      <c r="O41" s="49">
        <f t="shared" si="31"/>
        <v>0</v>
      </c>
      <c r="P41" s="49">
        <f t="shared" si="31"/>
        <v>265.10000000000002</v>
      </c>
      <c r="Q41" s="49">
        <f t="shared" si="31"/>
        <v>0</v>
      </c>
      <c r="R41" s="49">
        <f t="shared" si="31"/>
        <v>2515.1</v>
      </c>
      <c r="S41" s="49">
        <f t="shared" si="31"/>
        <v>0</v>
      </c>
      <c r="T41" s="49">
        <f t="shared" si="31"/>
        <v>2115.1</v>
      </c>
      <c r="U41" s="49">
        <f t="shared" si="31"/>
        <v>0</v>
      </c>
      <c r="V41" s="49">
        <f t="shared" si="31"/>
        <v>2057</v>
      </c>
      <c r="W41" s="49">
        <f t="shared" si="31"/>
        <v>0</v>
      </c>
      <c r="X41" s="49">
        <f t="shared" si="31"/>
        <v>223.7</v>
      </c>
      <c r="Y41" s="49">
        <f t="shared" si="31"/>
        <v>0</v>
      </c>
      <c r="Z41" s="49">
        <f t="shared" si="31"/>
        <v>266.10000000000002</v>
      </c>
      <c r="AA41" s="49">
        <f t="shared" si="31"/>
        <v>0</v>
      </c>
      <c r="AB41" s="49">
        <f t="shared" si="31"/>
        <v>265.39999999999998</v>
      </c>
      <c r="AC41" s="49">
        <f t="shared" si="31"/>
        <v>0</v>
      </c>
      <c r="AD41" s="49">
        <f t="shared" si="31"/>
        <v>169.4</v>
      </c>
      <c r="AE41" s="49">
        <f t="shared" si="31"/>
        <v>0</v>
      </c>
      <c r="AF41" s="22"/>
      <c r="AG41" s="39"/>
    </row>
    <row r="42" spans="1:33" x14ac:dyDescent="0.35">
      <c r="A42" s="48" t="s">
        <v>30</v>
      </c>
      <c r="B42" s="28">
        <f>B38</f>
        <v>20603.287000000004</v>
      </c>
      <c r="C42" s="28">
        <f t="shared" si="30"/>
        <v>31.614999999999998</v>
      </c>
      <c r="D42" s="28">
        <f t="shared" si="30"/>
        <v>31.614999999999998</v>
      </c>
      <c r="E42" s="28">
        <f t="shared" si="30"/>
        <v>13</v>
      </c>
      <c r="F42" s="29">
        <f>E42/B42</f>
        <v>6.3096728206523539E-4</v>
      </c>
      <c r="G42" s="29">
        <f>E42/C42</f>
        <v>0.41119721651114977</v>
      </c>
      <c r="H42" s="49">
        <f>H38</f>
        <v>31.614999999999998</v>
      </c>
      <c r="I42" s="49">
        <f t="shared" si="31"/>
        <v>13</v>
      </c>
      <c r="J42" s="49">
        <f t="shared" si="31"/>
        <v>929.40485999999999</v>
      </c>
      <c r="K42" s="49">
        <f t="shared" si="31"/>
        <v>0</v>
      </c>
      <c r="L42" s="49">
        <f t="shared" si="31"/>
        <v>474.63929000000002</v>
      </c>
      <c r="M42" s="49">
        <f t="shared" si="31"/>
        <v>0</v>
      </c>
      <c r="N42" s="49">
        <f t="shared" si="31"/>
        <v>1025.3098300000001</v>
      </c>
      <c r="O42" s="49">
        <f t="shared" si="31"/>
        <v>0</v>
      </c>
      <c r="P42" s="49">
        <f t="shared" si="31"/>
        <v>498.51928999999996</v>
      </c>
      <c r="Q42" s="49">
        <f t="shared" si="31"/>
        <v>0</v>
      </c>
      <c r="R42" s="49">
        <f t="shared" si="31"/>
        <v>8070.2510000000011</v>
      </c>
      <c r="S42" s="49">
        <f t="shared" si="31"/>
        <v>0</v>
      </c>
      <c r="T42" s="49">
        <f t="shared" si="31"/>
        <v>5283.152</v>
      </c>
      <c r="U42" s="49">
        <f t="shared" si="31"/>
        <v>0</v>
      </c>
      <c r="V42" s="49">
        <f t="shared" si="31"/>
        <v>2776.7078900000001</v>
      </c>
      <c r="W42" s="49">
        <f t="shared" si="31"/>
        <v>0</v>
      </c>
      <c r="X42" s="49">
        <f t="shared" si="31"/>
        <v>422.83929000000001</v>
      </c>
      <c r="Y42" s="49">
        <f t="shared" si="31"/>
        <v>0</v>
      </c>
      <c r="Z42" s="49">
        <f t="shared" si="31"/>
        <v>441.01429000000002</v>
      </c>
      <c r="AA42" s="49">
        <f t="shared" si="31"/>
        <v>0</v>
      </c>
      <c r="AB42" s="49">
        <f t="shared" si="31"/>
        <v>461.21426000000002</v>
      </c>
      <c r="AC42" s="49">
        <f t="shared" si="31"/>
        <v>0</v>
      </c>
      <c r="AD42" s="49">
        <f t="shared" si="31"/>
        <v>188.62</v>
      </c>
      <c r="AE42" s="49">
        <f t="shared" si="31"/>
        <v>0</v>
      </c>
      <c r="AF42" s="22"/>
      <c r="AG42" s="39"/>
    </row>
    <row r="43" spans="1:33" ht="57" x14ac:dyDescent="0.35">
      <c r="A43" s="51" t="s">
        <v>41</v>
      </c>
      <c r="B43" s="52"/>
      <c r="C43" s="52"/>
      <c r="D43" s="52"/>
      <c r="E43" s="52"/>
      <c r="F43" s="5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22"/>
    </row>
    <row r="44" spans="1:33" x14ac:dyDescent="0.35">
      <c r="A44" s="48" t="s">
        <v>26</v>
      </c>
      <c r="B44" s="50"/>
      <c r="C44" s="50"/>
      <c r="D44" s="50"/>
      <c r="E44" s="50"/>
      <c r="F44" s="50"/>
      <c r="G44" s="50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22"/>
    </row>
    <row r="45" spans="1:33" x14ac:dyDescent="0.35">
      <c r="A45" s="18" t="s">
        <v>42</v>
      </c>
      <c r="B45" s="20"/>
      <c r="C45" s="20"/>
      <c r="D45" s="20"/>
      <c r="E45" s="20"/>
      <c r="F45" s="20"/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2"/>
    </row>
    <row r="46" spans="1:33" ht="259.5" customHeight="1" x14ac:dyDescent="0.35">
      <c r="A46" s="31" t="s">
        <v>43</v>
      </c>
      <c r="B46" s="32"/>
      <c r="C46" s="32"/>
      <c r="D46" s="33"/>
      <c r="E46" s="33"/>
      <c r="F46" s="33"/>
      <c r="G46" s="33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55" t="s">
        <v>53</v>
      </c>
    </row>
    <row r="47" spans="1:33" x14ac:dyDescent="0.35">
      <c r="A47" s="56" t="s">
        <v>39</v>
      </c>
      <c r="B47" s="24">
        <f>B48</f>
        <v>4058.1000000000004</v>
      </c>
      <c r="C47" s="24">
        <f t="shared" ref="C47:E47" si="32">C48</f>
        <v>538.10130000000004</v>
      </c>
      <c r="D47" s="24">
        <f t="shared" si="32"/>
        <v>256.75177000000002</v>
      </c>
      <c r="E47" s="24">
        <f t="shared" si="32"/>
        <v>256.75177000000002</v>
      </c>
      <c r="F47" s="25">
        <f>E47/B47</f>
        <v>6.3268960843744615E-2</v>
      </c>
      <c r="G47" s="25">
        <f>E47/C47</f>
        <v>0.47714393182101589</v>
      </c>
      <c r="H47" s="26">
        <f t="shared" ref="H47:AE47" si="33">H48</f>
        <v>538.10130000000004</v>
      </c>
      <c r="I47" s="26">
        <f t="shared" si="33"/>
        <v>256.75177000000002</v>
      </c>
      <c r="J47" s="26">
        <f t="shared" si="33"/>
        <v>315.94600000000003</v>
      </c>
      <c r="K47" s="26">
        <f t="shared" si="33"/>
        <v>0</v>
      </c>
      <c r="L47" s="26">
        <f t="shared" si="33"/>
        <v>252.583</v>
      </c>
      <c r="M47" s="26">
        <f t="shared" si="33"/>
        <v>0</v>
      </c>
      <c r="N47" s="26">
        <f t="shared" si="33"/>
        <v>537.48900000000003</v>
      </c>
      <c r="O47" s="26">
        <f t="shared" si="33"/>
        <v>0</v>
      </c>
      <c r="P47" s="26">
        <f t="shared" si="33"/>
        <v>294.02600000000001</v>
      </c>
      <c r="Q47" s="26">
        <f t="shared" si="33"/>
        <v>0</v>
      </c>
      <c r="R47" s="26">
        <f t="shared" si="33"/>
        <v>252.583</v>
      </c>
      <c r="S47" s="26">
        <f t="shared" si="33"/>
        <v>0</v>
      </c>
      <c r="T47" s="26">
        <f t="shared" si="33"/>
        <v>397.97899999999998</v>
      </c>
      <c r="U47" s="26">
        <f t="shared" si="33"/>
        <v>0</v>
      </c>
      <c r="V47" s="26">
        <f t="shared" si="33"/>
        <v>287.51600000000002</v>
      </c>
      <c r="W47" s="26">
        <f t="shared" si="33"/>
        <v>0</v>
      </c>
      <c r="X47" s="26">
        <f t="shared" si="33"/>
        <v>252.57300000000001</v>
      </c>
      <c r="Y47" s="26">
        <f t="shared" si="33"/>
        <v>0</v>
      </c>
      <c r="Z47" s="26">
        <f t="shared" si="33"/>
        <v>391.27800000000002</v>
      </c>
      <c r="AA47" s="26">
        <f t="shared" si="33"/>
        <v>0</v>
      </c>
      <c r="AB47" s="26">
        <f t="shared" si="33"/>
        <v>287.56560000000002</v>
      </c>
      <c r="AC47" s="26">
        <f t="shared" si="33"/>
        <v>0</v>
      </c>
      <c r="AD47" s="26">
        <f t="shared" si="33"/>
        <v>250.46010000000001</v>
      </c>
      <c r="AE47" s="26">
        <f t="shared" si="33"/>
        <v>0</v>
      </c>
      <c r="AF47" s="22"/>
      <c r="AG47" s="36"/>
    </row>
    <row r="48" spans="1:33" x14ac:dyDescent="0.35">
      <c r="A48" s="27" t="s">
        <v>29</v>
      </c>
      <c r="B48" s="28">
        <f>H48+J48+L48+N48+P48+R48+T48+V48+X48+Z48+AB48+AD48</f>
        <v>4058.1000000000004</v>
      </c>
      <c r="C48" s="37">
        <f>H48</f>
        <v>538.10130000000004</v>
      </c>
      <c r="D48" s="37">
        <v>256.75177000000002</v>
      </c>
      <c r="E48" s="28">
        <f>I48+K48+M48+O48+Q48+S48+U48+W48+Y48+AA48+AC48+AE48</f>
        <v>256.75177000000002</v>
      </c>
      <c r="F48" s="29">
        <f>E48/B48</f>
        <v>6.3268960843744615E-2</v>
      </c>
      <c r="G48" s="29">
        <f>E48/C48</f>
        <v>0.47714393182101589</v>
      </c>
      <c r="H48" s="57">
        <v>538.10130000000004</v>
      </c>
      <c r="I48" s="57">
        <v>256.75177000000002</v>
      </c>
      <c r="J48" s="57">
        <v>315.94600000000003</v>
      </c>
      <c r="K48" s="57"/>
      <c r="L48" s="57">
        <v>252.583</v>
      </c>
      <c r="M48" s="57"/>
      <c r="N48" s="57">
        <v>537.48900000000003</v>
      </c>
      <c r="O48" s="57"/>
      <c r="P48" s="57">
        <v>294.02600000000001</v>
      </c>
      <c r="Q48" s="57"/>
      <c r="R48" s="57">
        <v>252.583</v>
      </c>
      <c r="S48" s="57"/>
      <c r="T48" s="57">
        <v>397.97899999999998</v>
      </c>
      <c r="U48" s="57"/>
      <c r="V48" s="57">
        <v>287.51600000000002</v>
      </c>
      <c r="W48" s="57"/>
      <c r="X48" s="57">
        <v>252.57300000000001</v>
      </c>
      <c r="Y48" s="57"/>
      <c r="Z48" s="57">
        <v>391.27800000000002</v>
      </c>
      <c r="AA48" s="57"/>
      <c r="AB48" s="57">
        <v>287.56560000000002</v>
      </c>
      <c r="AC48" s="57"/>
      <c r="AD48" s="57">
        <v>250.46010000000001</v>
      </c>
      <c r="AE48" s="57"/>
      <c r="AF48" s="22"/>
      <c r="AG48" s="39"/>
    </row>
    <row r="49" spans="1:33" ht="131.25" x14ac:dyDescent="0.35">
      <c r="A49" s="31" t="s">
        <v>44</v>
      </c>
      <c r="B49" s="32"/>
      <c r="C49" s="32"/>
      <c r="D49" s="32"/>
      <c r="E49" s="32"/>
      <c r="F49" s="33"/>
      <c r="G49" s="3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22"/>
    </row>
    <row r="50" spans="1:33" x14ac:dyDescent="0.35">
      <c r="A50" s="56" t="s">
        <v>39</v>
      </c>
      <c r="B50" s="24">
        <f>B51</f>
        <v>22</v>
      </c>
      <c r="C50" s="24">
        <f t="shared" ref="C50:E50" si="34">C51</f>
        <v>0</v>
      </c>
      <c r="D50" s="24">
        <f t="shared" si="34"/>
        <v>0</v>
      </c>
      <c r="E50" s="24">
        <f t="shared" si="34"/>
        <v>0</v>
      </c>
      <c r="F50" s="25">
        <f>E50/B50</f>
        <v>0</v>
      </c>
      <c r="G50" s="25" t="e">
        <f>E50/C50</f>
        <v>#DIV/0!</v>
      </c>
      <c r="H50" s="26">
        <f>H51</f>
        <v>0</v>
      </c>
      <c r="I50" s="26">
        <f t="shared" ref="I50:AE50" si="35">I51</f>
        <v>0</v>
      </c>
      <c r="J50" s="26">
        <f t="shared" si="35"/>
        <v>0</v>
      </c>
      <c r="K50" s="26">
        <f t="shared" si="35"/>
        <v>0</v>
      </c>
      <c r="L50" s="26">
        <f t="shared" si="35"/>
        <v>0</v>
      </c>
      <c r="M50" s="26">
        <f t="shared" si="35"/>
        <v>0</v>
      </c>
      <c r="N50" s="26">
        <f t="shared" si="35"/>
        <v>22</v>
      </c>
      <c r="O50" s="26">
        <f t="shared" si="35"/>
        <v>0</v>
      </c>
      <c r="P50" s="26">
        <f t="shared" si="35"/>
        <v>0</v>
      </c>
      <c r="Q50" s="26">
        <f t="shared" si="35"/>
        <v>0</v>
      </c>
      <c r="R50" s="26">
        <f t="shared" si="35"/>
        <v>0</v>
      </c>
      <c r="S50" s="26">
        <f t="shared" si="35"/>
        <v>0</v>
      </c>
      <c r="T50" s="26">
        <f t="shared" si="35"/>
        <v>0</v>
      </c>
      <c r="U50" s="26">
        <f t="shared" si="35"/>
        <v>0</v>
      </c>
      <c r="V50" s="26">
        <f t="shared" si="35"/>
        <v>0</v>
      </c>
      <c r="W50" s="26">
        <f t="shared" si="35"/>
        <v>0</v>
      </c>
      <c r="X50" s="26">
        <f t="shared" si="35"/>
        <v>0</v>
      </c>
      <c r="Y50" s="26">
        <f t="shared" si="35"/>
        <v>0</v>
      </c>
      <c r="Z50" s="26">
        <f t="shared" si="35"/>
        <v>0</v>
      </c>
      <c r="AA50" s="26">
        <f t="shared" si="35"/>
        <v>0</v>
      </c>
      <c r="AB50" s="26">
        <f t="shared" si="35"/>
        <v>0</v>
      </c>
      <c r="AC50" s="26">
        <f t="shared" si="35"/>
        <v>0</v>
      </c>
      <c r="AD50" s="26">
        <f t="shared" si="35"/>
        <v>0</v>
      </c>
      <c r="AE50" s="49">
        <f t="shared" si="35"/>
        <v>0</v>
      </c>
      <c r="AF50" s="22"/>
      <c r="AG50" s="39"/>
    </row>
    <row r="51" spans="1:33" x14ac:dyDescent="0.35">
      <c r="A51" s="27" t="s">
        <v>30</v>
      </c>
      <c r="B51" s="28">
        <f>H51+J51+L51+N51+P51+R51+T51+V51+X51+Z51+AB51+AD51</f>
        <v>22</v>
      </c>
      <c r="C51" s="37">
        <f>H51</f>
        <v>0</v>
      </c>
      <c r="D51" s="37"/>
      <c r="E51" s="28">
        <f>I51+K51+M51+O51+Q51+S51+U51+W51+Y51+AA51+AC51+AE51</f>
        <v>0</v>
      </c>
      <c r="F51" s="29">
        <f>E51/B51</f>
        <v>0</v>
      </c>
      <c r="G51" s="29" t="e">
        <f>E51/C51</f>
        <v>#DIV/0!</v>
      </c>
      <c r="H51" s="57"/>
      <c r="I51" s="57"/>
      <c r="J51" s="57"/>
      <c r="K51" s="57"/>
      <c r="L51" s="57"/>
      <c r="M51" s="57"/>
      <c r="N51" s="57">
        <v>22</v>
      </c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22"/>
      <c r="AG51" s="39"/>
    </row>
    <row r="52" spans="1:33" x14ac:dyDescent="0.35">
      <c r="A52" s="44" t="s">
        <v>45</v>
      </c>
      <c r="B52" s="58"/>
      <c r="C52" s="58"/>
      <c r="D52" s="58"/>
      <c r="E52" s="58"/>
      <c r="F52" s="59"/>
      <c r="G52" s="59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22"/>
    </row>
    <row r="53" spans="1:33" x14ac:dyDescent="0.35">
      <c r="A53" s="56" t="s">
        <v>39</v>
      </c>
      <c r="B53" s="24">
        <f>B54+B55</f>
        <v>4080.1000000000004</v>
      </c>
      <c r="C53" s="24">
        <f>C54+C55</f>
        <v>538.10130000000004</v>
      </c>
      <c r="D53" s="24">
        <f>D54+D55</f>
        <v>256.75177000000002</v>
      </c>
      <c r="E53" s="24">
        <f>E54+E55</f>
        <v>256.75177000000002</v>
      </c>
      <c r="F53" s="25">
        <f>E53/B53</f>
        <v>6.292781304379795E-2</v>
      </c>
      <c r="G53" s="25">
        <f>E53/C53</f>
        <v>0.47714393182101589</v>
      </c>
      <c r="H53" s="26">
        <f>H54+H55</f>
        <v>538.10130000000004</v>
      </c>
      <c r="I53" s="26">
        <f>I54+I55</f>
        <v>256.75177000000002</v>
      </c>
      <c r="J53" s="26">
        <f t="shared" ref="J53:AE53" si="36">J54+J55</f>
        <v>315.94600000000003</v>
      </c>
      <c r="K53" s="26">
        <f t="shared" si="36"/>
        <v>0</v>
      </c>
      <c r="L53" s="26">
        <f t="shared" si="36"/>
        <v>252.583</v>
      </c>
      <c r="M53" s="26">
        <f t="shared" si="36"/>
        <v>0</v>
      </c>
      <c r="N53" s="26">
        <f t="shared" si="36"/>
        <v>559.48900000000003</v>
      </c>
      <c r="O53" s="26">
        <f t="shared" si="36"/>
        <v>0</v>
      </c>
      <c r="P53" s="26">
        <f t="shared" si="36"/>
        <v>294.02600000000001</v>
      </c>
      <c r="Q53" s="26">
        <f t="shared" si="36"/>
        <v>0</v>
      </c>
      <c r="R53" s="26">
        <f t="shared" si="36"/>
        <v>252.583</v>
      </c>
      <c r="S53" s="26">
        <f t="shared" si="36"/>
        <v>0</v>
      </c>
      <c r="T53" s="26">
        <f t="shared" si="36"/>
        <v>397.97899999999998</v>
      </c>
      <c r="U53" s="26">
        <f t="shared" si="36"/>
        <v>0</v>
      </c>
      <c r="V53" s="26">
        <f t="shared" si="36"/>
        <v>287.51600000000002</v>
      </c>
      <c r="W53" s="26">
        <f t="shared" si="36"/>
        <v>0</v>
      </c>
      <c r="X53" s="26">
        <f t="shared" si="36"/>
        <v>252.57300000000001</v>
      </c>
      <c r="Y53" s="26">
        <f t="shared" si="36"/>
        <v>0</v>
      </c>
      <c r="Z53" s="26">
        <f t="shared" si="36"/>
        <v>391.27800000000002</v>
      </c>
      <c r="AA53" s="26">
        <f t="shared" si="36"/>
        <v>0</v>
      </c>
      <c r="AB53" s="26">
        <f t="shared" si="36"/>
        <v>287.56560000000002</v>
      </c>
      <c r="AC53" s="26">
        <f t="shared" si="36"/>
        <v>0</v>
      </c>
      <c r="AD53" s="26">
        <f t="shared" si="36"/>
        <v>250.46010000000001</v>
      </c>
      <c r="AE53" s="26">
        <f t="shared" si="36"/>
        <v>0</v>
      </c>
      <c r="AF53" s="22"/>
      <c r="AG53" s="36"/>
    </row>
    <row r="54" spans="1:33" x14ac:dyDescent="0.35">
      <c r="A54" s="48" t="s">
        <v>29</v>
      </c>
      <c r="B54" s="28">
        <f>B48</f>
        <v>4058.1000000000004</v>
      </c>
      <c r="C54" s="28">
        <f>C48</f>
        <v>538.10130000000004</v>
      </c>
      <c r="D54" s="28">
        <f>D48</f>
        <v>256.75177000000002</v>
      </c>
      <c r="E54" s="28">
        <f>E48</f>
        <v>256.75177000000002</v>
      </c>
      <c r="F54" s="29">
        <f>E54/B54</f>
        <v>6.3268960843744615E-2</v>
      </c>
      <c r="G54" s="29">
        <f>E54/C54</f>
        <v>0.47714393182101589</v>
      </c>
      <c r="H54" s="49">
        <f>H48</f>
        <v>538.10130000000004</v>
      </c>
      <c r="I54" s="49">
        <f t="shared" ref="I54:AE54" si="37">I48</f>
        <v>256.75177000000002</v>
      </c>
      <c r="J54" s="49">
        <f t="shared" si="37"/>
        <v>315.94600000000003</v>
      </c>
      <c r="K54" s="49">
        <f t="shared" si="37"/>
        <v>0</v>
      </c>
      <c r="L54" s="49">
        <f t="shared" si="37"/>
        <v>252.583</v>
      </c>
      <c r="M54" s="49">
        <f t="shared" si="37"/>
        <v>0</v>
      </c>
      <c r="N54" s="49">
        <f t="shared" si="37"/>
        <v>537.48900000000003</v>
      </c>
      <c r="O54" s="49">
        <f t="shared" si="37"/>
        <v>0</v>
      </c>
      <c r="P54" s="49">
        <f t="shared" si="37"/>
        <v>294.02600000000001</v>
      </c>
      <c r="Q54" s="49">
        <f t="shared" si="37"/>
        <v>0</v>
      </c>
      <c r="R54" s="49">
        <f t="shared" si="37"/>
        <v>252.583</v>
      </c>
      <c r="S54" s="49">
        <f t="shared" si="37"/>
        <v>0</v>
      </c>
      <c r="T54" s="49">
        <f t="shared" si="37"/>
        <v>397.97899999999998</v>
      </c>
      <c r="U54" s="49">
        <f t="shared" si="37"/>
        <v>0</v>
      </c>
      <c r="V54" s="49">
        <f t="shared" si="37"/>
        <v>287.51600000000002</v>
      </c>
      <c r="W54" s="49">
        <f t="shared" si="37"/>
        <v>0</v>
      </c>
      <c r="X54" s="49">
        <f t="shared" si="37"/>
        <v>252.57300000000001</v>
      </c>
      <c r="Y54" s="49">
        <f t="shared" si="37"/>
        <v>0</v>
      </c>
      <c r="Z54" s="49">
        <f t="shared" si="37"/>
        <v>391.27800000000002</v>
      </c>
      <c r="AA54" s="49">
        <f t="shared" si="37"/>
        <v>0</v>
      </c>
      <c r="AB54" s="49">
        <f t="shared" si="37"/>
        <v>287.56560000000002</v>
      </c>
      <c r="AC54" s="49">
        <f t="shared" si="37"/>
        <v>0</v>
      </c>
      <c r="AD54" s="49">
        <f t="shared" si="37"/>
        <v>250.46010000000001</v>
      </c>
      <c r="AE54" s="49">
        <f t="shared" si="37"/>
        <v>0</v>
      </c>
      <c r="AF54" s="22"/>
      <c r="AG54" s="39"/>
    </row>
    <row r="55" spans="1:33" x14ac:dyDescent="0.35">
      <c r="A55" s="48" t="s">
        <v>30</v>
      </c>
      <c r="B55" s="28">
        <f>B51</f>
        <v>22</v>
      </c>
      <c r="C55" s="28">
        <f>C51</f>
        <v>0</v>
      </c>
      <c r="D55" s="28">
        <f>D51</f>
        <v>0</v>
      </c>
      <c r="E55" s="28">
        <f>E51</f>
        <v>0</v>
      </c>
      <c r="F55" s="29">
        <f>E55/B55</f>
        <v>0</v>
      </c>
      <c r="G55" s="29" t="e">
        <f>E55/C55</f>
        <v>#DIV/0!</v>
      </c>
      <c r="H55" s="49">
        <f>H51</f>
        <v>0</v>
      </c>
      <c r="I55" s="49">
        <f>I51</f>
        <v>0</v>
      </c>
      <c r="J55" s="49">
        <f t="shared" ref="J55:AE55" si="38">J51</f>
        <v>0</v>
      </c>
      <c r="K55" s="49">
        <f t="shared" si="38"/>
        <v>0</v>
      </c>
      <c r="L55" s="49">
        <f t="shared" si="38"/>
        <v>0</v>
      </c>
      <c r="M55" s="49">
        <f t="shared" si="38"/>
        <v>0</v>
      </c>
      <c r="N55" s="49">
        <f t="shared" si="38"/>
        <v>22</v>
      </c>
      <c r="O55" s="49">
        <f t="shared" si="38"/>
        <v>0</v>
      </c>
      <c r="P55" s="49">
        <f t="shared" si="38"/>
        <v>0</v>
      </c>
      <c r="Q55" s="49">
        <f t="shared" si="38"/>
        <v>0</v>
      </c>
      <c r="R55" s="49">
        <f t="shared" si="38"/>
        <v>0</v>
      </c>
      <c r="S55" s="49">
        <f t="shared" si="38"/>
        <v>0</v>
      </c>
      <c r="T55" s="49">
        <f t="shared" si="38"/>
        <v>0</v>
      </c>
      <c r="U55" s="49">
        <f t="shared" si="38"/>
        <v>0</v>
      </c>
      <c r="V55" s="49">
        <f t="shared" si="38"/>
        <v>0</v>
      </c>
      <c r="W55" s="49">
        <f t="shared" si="38"/>
        <v>0</v>
      </c>
      <c r="X55" s="49">
        <f t="shared" si="38"/>
        <v>0</v>
      </c>
      <c r="Y55" s="49">
        <f t="shared" si="38"/>
        <v>0</v>
      </c>
      <c r="Z55" s="49">
        <f t="shared" si="38"/>
        <v>0</v>
      </c>
      <c r="AA55" s="49">
        <f t="shared" si="38"/>
        <v>0</v>
      </c>
      <c r="AB55" s="49">
        <f t="shared" si="38"/>
        <v>0</v>
      </c>
      <c r="AC55" s="49">
        <f t="shared" si="38"/>
        <v>0</v>
      </c>
      <c r="AD55" s="49">
        <f t="shared" si="38"/>
        <v>0</v>
      </c>
      <c r="AE55" s="49">
        <f t="shared" si="38"/>
        <v>0</v>
      </c>
      <c r="AF55" s="22"/>
      <c r="AG55" s="39"/>
    </row>
    <row r="56" spans="1:33" ht="38.25" x14ac:dyDescent="0.35">
      <c r="A56" s="48" t="s">
        <v>46</v>
      </c>
      <c r="B56" s="28"/>
      <c r="C56" s="28"/>
      <c r="D56" s="28"/>
      <c r="E56" s="28"/>
      <c r="F56" s="28"/>
      <c r="G56" s="2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22"/>
    </row>
    <row r="57" spans="1:33" x14ac:dyDescent="0.35">
      <c r="A57" s="56" t="s">
        <v>39</v>
      </c>
      <c r="B57" s="24">
        <f>B58+B59</f>
        <v>4080.1000000000004</v>
      </c>
      <c r="C57" s="24">
        <f>C58+C59</f>
        <v>538.10130000000004</v>
      </c>
      <c r="D57" s="24">
        <f t="shared" ref="D57:E57" si="39">D58+D59</f>
        <v>256.75177000000002</v>
      </c>
      <c r="E57" s="24">
        <f t="shared" si="39"/>
        <v>256.75177000000002</v>
      </c>
      <c r="F57" s="25">
        <f>E57/B57</f>
        <v>6.292781304379795E-2</v>
      </c>
      <c r="G57" s="25">
        <f>E57/C57</f>
        <v>0.47714393182101589</v>
      </c>
      <c r="H57" s="26">
        <f>H58+H59</f>
        <v>538.10130000000004</v>
      </c>
      <c r="I57" s="26">
        <f t="shared" ref="I57:AE57" si="40">I58+I59</f>
        <v>256.75177000000002</v>
      </c>
      <c r="J57" s="26">
        <f t="shared" si="40"/>
        <v>315.94600000000003</v>
      </c>
      <c r="K57" s="26">
        <f t="shared" si="40"/>
        <v>0</v>
      </c>
      <c r="L57" s="26">
        <f t="shared" si="40"/>
        <v>252.583</v>
      </c>
      <c r="M57" s="26">
        <f t="shared" si="40"/>
        <v>0</v>
      </c>
      <c r="N57" s="26">
        <f t="shared" si="40"/>
        <v>559.48900000000003</v>
      </c>
      <c r="O57" s="26">
        <f t="shared" si="40"/>
        <v>0</v>
      </c>
      <c r="P57" s="26">
        <f t="shared" si="40"/>
        <v>294.02600000000001</v>
      </c>
      <c r="Q57" s="26">
        <f t="shared" si="40"/>
        <v>0</v>
      </c>
      <c r="R57" s="26">
        <f t="shared" si="40"/>
        <v>252.583</v>
      </c>
      <c r="S57" s="26">
        <f t="shared" si="40"/>
        <v>0</v>
      </c>
      <c r="T57" s="26">
        <f t="shared" si="40"/>
        <v>397.97899999999998</v>
      </c>
      <c r="U57" s="26">
        <f t="shared" si="40"/>
        <v>0</v>
      </c>
      <c r="V57" s="26">
        <f t="shared" si="40"/>
        <v>287.51600000000002</v>
      </c>
      <c r="W57" s="26">
        <f t="shared" si="40"/>
        <v>0</v>
      </c>
      <c r="X57" s="26">
        <f t="shared" si="40"/>
        <v>252.57300000000001</v>
      </c>
      <c r="Y57" s="26">
        <f t="shared" si="40"/>
        <v>0</v>
      </c>
      <c r="Z57" s="26">
        <f t="shared" si="40"/>
        <v>391.27800000000002</v>
      </c>
      <c r="AA57" s="26">
        <f t="shared" si="40"/>
        <v>0</v>
      </c>
      <c r="AB57" s="26">
        <f t="shared" si="40"/>
        <v>287.56560000000002</v>
      </c>
      <c r="AC57" s="26">
        <f t="shared" si="40"/>
        <v>0</v>
      </c>
      <c r="AD57" s="26">
        <f t="shared" si="40"/>
        <v>250.46010000000001</v>
      </c>
      <c r="AE57" s="26">
        <f t="shared" si="40"/>
        <v>0</v>
      </c>
      <c r="AF57" s="22"/>
    </row>
    <row r="58" spans="1:33" x14ac:dyDescent="0.35">
      <c r="A58" s="48" t="s">
        <v>29</v>
      </c>
      <c r="B58" s="28">
        <f>B54</f>
        <v>4058.1000000000004</v>
      </c>
      <c r="C58" s="28">
        <f>C54</f>
        <v>538.10130000000004</v>
      </c>
      <c r="D58" s="28">
        <f>D54</f>
        <v>256.75177000000002</v>
      </c>
      <c r="E58" s="28">
        <f>E54</f>
        <v>256.75177000000002</v>
      </c>
      <c r="F58" s="29">
        <f>E58/B58</f>
        <v>6.3268960843744615E-2</v>
      </c>
      <c r="G58" s="29">
        <f>E58/C58</f>
        <v>0.47714393182101589</v>
      </c>
      <c r="H58" s="49">
        <f>H54</f>
        <v>538.10130000000004</v>
      </c>
      <c r="I58" s="49">
        <f t="shared" ref="I58:AE59" si="41">I54</f>
        <v>256.75177000000002</v>
      </c>
      <c r="J58" s="49">
        <f t="shared" si="41"/>
        <v>315.94600000000003</v>
      </c>
      <c r="K58" s="49">
        <f t="shared" si="41"/>
        <v>0</v>
      </c>
      <c r="L58" s="49">
        <f t="shared" si="41"/>
        <v>252.583</v>
      </c>
      <c r="M58" s="49">
        <f t="shared" si="41"/>
        <v>0</v>
      </c>
      <c r="N58" s="49">
        <f t="shared" si="41"/>
        <v>537.48900000000003</v>
      </c>
      <c r="O58" s="49">
        <f t="shared" si="41"/>
        <v>0</v>
      </c>
      <c r="P58" s="49">
        <f t="shared" si="41"/>
        <v>294.02600000000001</v>
      </c>
      <c r="Q58" s="49">
        <f t="shared" si="41"/>
        <v>0</v>
      </c>
      <c r="R58" s="49">
        <f t="shared" si="41"/>
        <v>252.583</v>
      </c>
      <c r="S58" s="49">
        <f t="shared" si="41"/>
        <v>0</v>
      </c>
      <c r="T58" s="49">
        <f t="shared" si="41"/>
        <v>397.97899999999998</v>
      </c>
      <c r="U58" s="49">
        <f t="shared" si="41"/>
        <v>0</v>
      </c>
      <c r="V58" s="49">
        <f t="shared" si="41"/>
        <v>287.51600000000002</v>
      </c>
      <c r="W58" s="49">
        <f t="shared" si="41"/>
        <v>0</v>
      </c>
      <c r="X58" s="49">
        <f t="shared" si="41"/>
        <v>252.57300000000001</v>
      </c>
      <c r="Y58" s="49">
        <f t="shared" si="41"/>
        <v>0</v>
      </c>
      <c r="Z58" s="49">
        <f t="shared" si="41"/>
        <v>391.27800000000002</v>
      </c>
      <c r="AA58" s="49">
        <f t="shared" si="41"/>
        <v>0</v>
      </c>
      <c r="AB58" s="49">
        <f t="shared" si="41"/>
        <v>287.56560000000002</v>
      </c>
      <c r="AC58" s="49">
        <f t="shared" si="41"/>
        <v>0</v>
      </c>
      <c r="AD58" s="49">
        <f t="shared" si="41"/>
        <v>250.46010000000001</v>
      </c>
      <c r="AE58" s="49">
        <f t="shared" si="41"/>
        <v>0</v>
      </c>
      <c r="AF58" s="22"/>
    </row>
    <row r="59" spans="1:33" x14ac:dyDescent="0.35">
      <c r="A59" s="48" t="s">
        <v>30</v>
      </c>
      <c r="B59" s="28">
        <f>B55</f>
        <v>22</v>
      </c>
      <c r="C59" s="28">
        <f>C55</f>
        <v>0</v>
      </c>
      <c r="D59" s="28">
        <f t="shared" ref="D59:E59" si="42">D55</f>
        <v>0</v>
      </c>
      <c r="E59" s="28">
        <f t="shared" si="42"/>
        <v>0</v>
      </c>
      <c r="F59" s="29">
        <f>E59/B59</f>
        <v>0</v>
      </c>
      <c r="G59" s="29" t="e">
        <f>E59/C59</f>
        <v>#DIV/0!</v>
      </c>
      <c r="H59" s="49">
        <f>H55</f>
        <v>0</v>
      </c>
      <c r="I59" s="49">
        <f t="shared" si="41"/>
        <v>0</v>
      </c>
      <c r="J59" s="49">
        <f t="shared" si="41"/>
        <v>0</v>
      </c>
      <c r="K59" s="49">
        <f t="shared" si="41"/>
        <v>0</v>
      </c>
      <c r="L59" s="49">
        <f t="shared" si="41"/>
        <v>0</v>
      </c>
      <c r="M59" s="49">
        <f t="shared" si="41"/>
        <v>0</v>
      </c>
      <c r="N59" s="49">
        <f t="shared" si="41"/>
        <v>22</v>
      </c>
      <c r="O59" s="49">
        <f t="shared" si="41"/>
        <v>0</v>
      </c>
      <c r="P59" s="49">
        <f t="shared" si="41"/>
        <v>0</v>
      </c>
      <c r="Q59" s="49">
        <f t="shared" si="41"/>
        <v>0</v>
      </c>
      <c r="R59" s="49">
        <f t="shared" si="41"/>
        <v>0</v>
      </c>
      <c r="S59" s="49">
        <f t="shared" si="41"/>
        <v>0</v>
      </c>
      <c r="T59" s="49">
        <f t="shared" si="41"/>
        <v>0</v>
      </c>
      <c r="U59" s="49">
        <f t="shared" si="41"/>
        <v>0</v>
      </c>
      <c r="V59" s="49">
        <f t="shared" si="41"/>
        <v>0</v>
      </c>
      <c r="W59" s="49">
        <f t="shared" si="41"/>
        <v>0</v>
      </c>
      <c r="X59" s="49">
        <f t="shared" si="41"/>
        <v>0</v>
      </c>
      <c r="Y59" s="49">
        <f t="shared" si="41"/>
        <v>0</v>
      </c>
      <c r="Z59" s="49">
        <f t="shared" si="41"/>
        <v>0</v>
      </c>
      <c r="AA59" s="49">
        <f t="shared" si="41"/>
        <v>0</v>
      </c>
      <c r="AB59" s="49">
        <f t="shared" si="41"/>
        <v>0</v>
      </c>
      <c r="AC59" s="49">
        <f t="shared" si="41"/>
        <v>0</v>
      </c>
      <c r="AD59" s="49">
        <f t="shared" si="41"/>
        <v>0</v>
      </c>
      <c r="AE59" s="49">
        <f t="shared" si="41"/>
        <v>0</v>
      </c>
      <c r="AF59" s="22"/>
    </row>
    <row r="60" spans="1:33" x14ac:dyDescent="0.35">
      <c r="A60" s="61" t="s">
        <v>47</v>
      </c>
      <c r="B60" s="58"/>
      <c r="C60" s="59"/>
      <c r="D60" s="59"/>
      <c r="E60" s="59"/>
      <c r="F60" s="59"/>
      <c r="G60" s="59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22"/>
    </row>
    <row r="61" spans="1:33" x14ac:dyDescent="0.35">
      <c r="A61" s="56" t="s">
        <v>39</v>
      </c>
      <c r="B61" s="24">
        <f>B62+B63</f>
        <v>33380.587000000007</v>
      </c>
      <c r="C61" s="24">
        <f>C62+C63</f>
        <v>584.71630000000005</v>
      </c>
      <c r="D61" s="24">
        <f t="shared" ref="D61:E61" si="43">D62+D63</f>
        <v>288.36677000000003</v>
      </c>
      <c r="E61" s="24">
        <f t="shared" si="43"/>
        <v>269.75177000000002</v>
      </c>
      <c r="F61" s="25">
        <f>E61/B61</f>
        <v>8.0810972557193179E-3</v>
      </c>
      <c r="G61" s="25">
        <f>E61/C61</f>
        <v>0.4613378659018057</v>
      </c>
      <c r="H61" s="26">
        <f>H62+H63</f>
        <v>584.71630000000005</v>
      </c>
      <c r="I61" s="26">
        <f t="shared" ref="I61:AE61" si="44">I62+I63</f>
        <v>269.75177000000002</v>
      </c>
      <c r="J61" s="26">
        <f t="shared" si="44"/>
        <v>1520.4508599999999</v>
      </c>
      <c r="K61" s="26">
        <f t="shared" si="44"/>
        <v>0</v>
      </c>
      <c r="L61" s="26">
        <f t="shared" si="44"/>
        <v>992.32229000000007</v>
      </c>
      <c r="M61" s="26">
        <f t="shared" si="44"/>
        <v>0</v>
      </c>
      <c r="N61" s="26">
        <f t="shared" si="44"/>
        <v>1849.8988300000001</v>
      </c>
      <c r="O61" s="26">
        <f t="shared" si="44"/>
        <v>0</v>
      </c>
      <c r="P61" s="26">
        <f t="shared" si="44"/>
        <v>1057.6452899999999</v>
      </c>
      <c r="Q61" s="26">
        <f t="shared" si="44"/>
        <v>0</v>
      </c>
      <c r="R61" s="26">
        <f t="shared" si="44"/>
        <v>10837.934000000001</v>
      </c>
      <c r="S61" s="26">
        <f t="shared" si="44"/>
        <v>0</v>
      </c>
      <c r="T61" s="26">
        <f t="shared" si="44"/>
        <v>7796.2309999999998</v>
      </c>
      <c r="U61" s="26">
        <f t="shared" si="44"/>
        <v>0</v>
      </c>
      <c r="V61" s="26">
        <f t="shared" si="44"/>
        <v>5121.2238900000002</v>
      </c>
      <c r="W61" s="26">
        <f t="shared" si="44"/>
        <v>0</v>
      </c>
      <c r="X61" s="26">
        <f t="shared" si="44"/>
        <v>899.11229000000003</v>
      </c>
      <c r="Y61" s="26">
        <f t="shared" si="44"/>
        <v>0</v>
      </c>
      <c r="Z61" s="26">
        <f t="shared" si="44"/>
        <v>1098.39229</v>
      </c>
      <c r="AA61" s="26">
        <f t="shared" si="44"/>
        <v>0</v>
      </c>
      <c r="AB61" s="26">
        <f t="shared" si="44"/>
        <v>1014.17986</v>
      </c>
      <c r="AC61" s="26">
        <f t="shared" si="44"/>
        <v>0</v>
      </c>
      <c r="AD61" s="26">
        <f t="shared" si="44"/>
        <v>608.48009999999999</v>
      </c>
      <c r="AE61" s="26">
        <f t="shared" si="44"/>
        <v>0</v>
      </c>
      <c r="AF61" s="22"/>
      <c r="AG61" s="36"/>
    </row>
    <row r="62" spans="1:33" x14ac:dyDescent="0.35">
      <c r="A62" s="23" t="s">
        <v>29</v>
      </c>
      <c r="B62" s="28">
        <f>B37+B54</f>
        <v>12755.300000000001</v>
      </c>
      <c r="C62" s="28">
        <f>C37+C54</f>
        <v>553.10130000000004</v>
      </c>
      <c r="D62" s="28">
        <f>D37+D54</f>
        <v>256.75177000000002</v>
      </c>
      <c r="E62" s="28">
        <f>E37+E54</f>
        <v>256.75177000000002</v>
      </c>
      <c r="F62" s="29">
        <f>E62/B62</f>
        <v>2.0129026365510807E-2</v>
      </c>
      <c r="G62" s="29">
        <f>E62/C62</f>
        <v>0.46420388091656989</v>
      </c>
      <c r="H62" s="49">
        <f>H37+H54</f>
        <v>553.10130000000004</v>
      </c>
      <c r="I62" s="49">
        <f t="shared" ref="I62:AE63" si="45">I37+I54</f>
        <v>256.75177000000002</v>
      </c>
      <c r="J62" s="49">
        <f t="shared" si="45"/>
        <v>591.04600000000005</v>
      </c>
      <c r="K62" s="49">
        <f t="shared" si="45"/>
        <v>0</v>
      </c>
      <c r="L62" s="49">
        <f t="shared" si="45"/>
        <v>517.68299999999999</v>
      </c>
      <c r="M62" s="49">
        <f t="shared" si="45"/>
        <v>0</v>
      </c>
      <c r="N62" s="49">
        <f t="shared" si="45"/>
        <v>802.58900000000006</v>
      </c>
      <c r="O62" s="49">
        <f t="shared" si="45"/>
        <v>0</v>
      </c>
      <c r="P62" s="49">
        <f t="shared" si="45"/>
        <v>559.12599999999998</v>
      </c>
      <c r="Q62" s="49">
        <f t="shared" si="45"/>
        <v>0</v>
      </c>
      <c r="R62" s="49">
        <f t="shared" si="45"/>
        <v>2767.683</v>
      </c>
      <c r="S62" s="49">
        <f t="shared" si="45"/>
        <v>0</v>
      </c>
      <c r="T62" s="49">
        <f t="shared" si="45"/>
        <v>2513.0789999999997</v>
      </c>
      <c r="U62" s="49">
        <f t="shared" si="45"/>
        <v>0</v>
      </c>
      <c r="V62" s="49">
        <f t="shared" si="45"/>
        <v>2344.5160000000001</v>
      </c>
      <c r="W62" s="49">
        <f t="shared" si="45"/>
        <v>0</v>
      </c>
      <c r="X62" s="49">
        <f t="shared" si="45"/>
        <v>476.27300000000002</v>
      </c>
      <c r="Y62" s="49">
        <f t="shared" si="45"/>
        <v>0</v>
      </c>
      <c r="Z62" s="49">
        <f t="shared" si="45"/>
        <v>657.37800000000004</v>
      </c>
      <c r="AA62" s="49">
        <f t="shared" si="45"/>
        <v>0</v>
      </c>
      <c r="AB62" s="49">
        <f t="shared" si="45"/>
        <v>552.96559999999999</v>
      </c>
      <c r="AC62" s="49">
        <f t="shared" si="45"/>
        <v>0</v>
      </c>
      <c r="AD62" s="49">
        <f t="shared" si="45"/>
        <v>419.86009999999999</v>
      </c>
      <c r="AE62" s="26">
        <f t="shared" si="45"/>
        <v>0</v>
      </c>
      <c r="AF62" s="22"/>
      <c r="AG62" s="39"/>
    </row>
    <row r="63" spans="1:33" x14ac:dyDescent="0.35">
      <c r="A63" s="23" t="s">
        <v>30</v>
      </c>
      <c r="B63" s="28">
        <f>B38+B55</f>
        <v>20625.287000000004</v>
      </c>
      <c r="C63" s="28">
        <f>C38+C55</f>
        <v>31.614999999999998</v>
      </c>
      <c r="D63" s="28">
        <f t="shared" ref="D63:E63" si="46">D38</f>
        <v>31.614999999999998</v>
      </c>
      <c r="E63" s="28">
        <f t="shared" si="46"/>
        <v>13</v>
      </c>
      <c r="F63" s="29">
        <f>E63/B63</f>
        <v>6.3029425966290781E-4</v>
      </c>
      <c r="G63" s="29">
        <f>E63/C63</f>
        <v>0.41119721651114977</v>
      </c>
      <c r="H63" s="49">
        <f>H38+H55</f>
        <v>31.614999999999998</v>
      </c>
      <c r="I63" s="49">
        <f t="shared" si="45"/>
        <v>13</v>
      </c>
      <c r="J63" s="49">
        <f t="shared" si="45"/>
        <v>929.40485999999999</v>
      </c>
      <c r="K63" s="49">
        <f t="shared" si="45"/>
        <v>0</v>
      </c>
      <c r="L63" s="49">
        <f t="shared" si="45"/>
        <v>474.63929000000002</v>
      </c>
      <c r="M63" s="49">
        <f t="shared" si="45"/>
        <v>0</v>
      </c>
      <c r="N63" s="49">
        <f t="shared" si="45"/>
        <v>1047.3098300000001</v>
      </c>
      <c r="O63" s="49">
        <f t="shared" si="45"/>
        <v>0</v>
      </c>
      <c r="P63" s="49">
        <f t="shared" si="45"/>
        <v>498.51928999999996</v>
      </c>
      <c r="Q63" s="49">
        <f t="shared" si="45"/>
        <v>0</v>
      </c>
      <c r="R63" s="49">
        <f t="shared" si="45"/>
        <v>8070.2510000000011</v>
      </c>
      <c r="S63" s="49">
        <f t="shared" si="45"/>
        <v>0</v>
      </c>
      <c r="T63" s="49">
        <f t="shared" si="45"/>
        <v>5283.152</v>
      </c>
      <c r="U63" s="49">
        <f t="shared" si="45"/>
        <v>0</v>
      </c>
      <c r="V63" s="49">
        <f t="shared" si="45"/>
        <v>2776.7078900000001</v>
      </c>
      <c r="W63" s="49">
        <f t="shared" si="45"/>
        <v>0</v>
      </c>
      <c r="X63" s="49">
        <f t="shared" si="45"/>
        <v>422.83929000000001</v>
      </c>
      <c r="Y63" s="49">
        <f t="shared" si="45"/>
        <v>0</v>
      </c>
      <c r="Z63" s="49">
        <f t="shared" si="45"/>
        <v>441.01429000000002</v>
      </c>
      <c r="AA63" s="49">
        <f t="shared" si="45"/>
        <v>0</v>
      </c>
      <c r="AB63" s="49">
        <f t="shared" si="45"/>
        <v>461.21426000000002</v>
      </c>
      <c r="AC63" s="49">
        <f t="shared" si="45"/>
        <v>0</v>
      </c>
      <c r="AD63" s="49">
        <f t="shared" si="45"/>
        <v>188.62</v>
      </c>
      <c r="AE63" s="26">
        <f t="shared" si="45"/>
        <v>0</v>
      </c>
      <c r="AF63" s="22"/>
      <c r="AG63" s="39"/>
    </row>
    <row r="64" spans="1:33" s="67" customFormat="1" ht="37.5" x14ac:dyDescent="0.3">
      <c r="A64" s="23" t="s">
        <v>48</v>
      </c>
      <c r="B64" s="63"/>
      <c r="C64" s="63"/>
      <c r="D64" s="63"/>
      <c r="E64" s="63"/>
      <c r="F64" s="28"/>
      <c r="G64" s="28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5"/>
      <c r="AG64" s="66"/>
    </row>
    <row r="65" spans="1:33" s="67" customFormat="1" ht="20.25" x14ac:dyDescent="0.3">
      <c r="A65" s="56" t="s">
        <v>39</v>
      </c>
      <c r="B65" s="68">
        <f>B66+B67</f>
        <v>33380.587000000007</v>
      </c>
      <c r="C65" s="68">
        <f t="shared" ref="C65:E65" si="47">C66+C67</f>
        <v>584.71630000000005</v>
      </c>
      <c r="D65" s="68">
        <f t="shared" si="47"/>
        <v>288.36677000000003</v>
      </c>
      <c r="E65" s="68">
        <f t="shared" si="47"/>
        <v>269.75177000000002</v>
      </c>
      <c r="F65" s="25">
        <f>E65/B65</f>
        <v>8.0810972557193179E-3</v>
      </c>
      <c r="G65" s="25">
        <f>E65/C65</f>
        <v>0.4613378659018057</v>
      </c>
      <c r="H65" s="69">
        <f>H66+H67</f>
        <v>584.71630000000005</v>
      </c>
      <c r="I65" s="69">
        <f t="shared" ref="I65:AE65" si="48">I66+I67</f>
        <v>269.75177000000002</v>
      </c>
      <c r="J65" s="69">
        <f t="shared" si="48"/>
        <v>1520.4508599999999</v>
      </c>
      <c r="K65" s="69">
        <f t="shared" si="48"/>
        <v>0</v>
      </c>
      <c r="L65" s="69">
        <f t="shared" si="48"/>
        <v>992.32229000000007</v>
      </c>
      <c r="M65" s="69">
        <f t="shared" si="48"/>
        <v>0</v>
      </c>
      <c r="N65" s="69">
        <f t="shared" si="48"/>
        <v>1849.8988300000001</v>
      </c>
      <c r="O65" s="69">
        <f t="shared" si="48"/>
        <v>0</v>
      </c>
      <c r="P65" s="69">
        <f t="shared" si="48"/>
        <v>1057.6452899999999</v>
      </c>
      <c r="Q65" s="69">
        <f t="shared" si="48"/>
        <v>0</v>
      </c>
      <c r="R65" s="69">
        <f t="shared" si="48"/>
        <v>10837.934000000001</v>
      </c>
      <c r="S65" s="69">
        <f t="shared" si="48"/>
        <v>0</v>
      </c>
      <c r="T65" s="69">
        <f t="shared" si="48"/>
        <v>7796.2309999999998</v>
      </c>
      <c r="U65" s="69">
        <f t="shared" si="48"/>
        <v>0</v>
      </c>
      <c r="V65" s="69">
        <f t="shared" si="48"/>
        <v>5121.2238900000002</v>
      </c>
      <c r="W65" s="69">
        <f t="shared" si="48"/>
        <v>0</v>
      </c>
      <c r="X65" s="69">
        <f t="shared" si="48"/>
        <v>899.11229000000003</v>
      </c>
      <c r="Y65" s="69">
        <f t="shared" si="48"/>
        <v>0</v>
      </c>
      <c r="Z65" s="69">
        <f t="shared" si="48"/>
        <v>1098.39229</v>
      </c>
      <c r="AA65" s="69">
        <f t="shared" si="48"/>
        <v>0</v>
      </c>
      <c r="AB65" s="69">
        <f t="shared" si="48"/>
        <v>1014.17986</v>
      </c>
      <c r="AC65" s="69">
        <f t="shared" si="48"/>
        <v>0</v>
      </c>
      <c r="AD65" s="69">
        <f t="shared" si="48"/>
        <v>608.48009999999999</v>
      </c>
      <c r="AE65" s="69">
        <f t="shared" si="48"/>
        <v>0</v>
      </c>
      <c r="AF65" s="65"/>
      <c r="AG65" s="66"/>
    </row>
    <row r="66" spans="1:33" s="67" customFormat="1" ht="20.25" x14ac:dyDescent="0.3">
      <c r="A66" s="48" t="s">
        <v>29</v>
      </c>
      <c r="B66" s="70">
        <f t="shared" ref="B66:E67" si="49">B62</f>
        <v>12755.300000000001</v>
      </c>
      <c r="C66" s="70">
        <f t="shared" si="49"/>
        <v>553.10130000000004</v>
      </c>
      <c r="D66" s="70">
        <f t="shared" si="49"/>
        <v>256.75177000000002</v>
      </c>
      <c r="E66" s="70">
        <f t="shared" si="49"/>
        <v>256.75177000000002</v>
      </c>
      <c r="F66" s="29">
        <f>E66/B66</f>
        <v>2.0129026365510807E-2</v>
      </c>
      <c r="G66" s="29">
        <f>E66/C66</f>
        <v>0.46420388091656989</v>
      </c>
      <c r="H66" s="71">
        <f>H62</f>
        <v>553.10130000000004</v>
      </c>
      <c r="I66" s="71">
        <f t="shared" ref="I66:AE67" si="50">I62</f>
        <v>256.75177000000002</v>
      </c>
      <c r="J66" s="71">
        <f t="shared" si="50"/>
        <v>591.04600000000005</v>
      </c>
      <c r="K66" s="71">
        <f t="shared" si="50"/>
        <v>0</v>
      </c>
      <c r="L66" s="71">
        <f t="shared" si="50"/>
        <v>517.68299999999999</v>
      </c>
      <c r="M66" s="71">
        <f t="shared" si="50"/>
        <v>0</v>
      </c>
      <c r="N66" s="71">
        <f t="shared" si="50"/>
        <v>802.58900000000006</v>
      </c>
      <c r="O66" s="71">
        <f t="shared" si="50"/>
        <v>0</v>
      </c>
      <c r="P66" s="71">
        <f t="shared" si="50"/>
        <v>559.12599999999998</v>
      </c>
      <c r="Q66" s="71">
        <f t="shared" si="50"/>
        <v>0</v>
      </c>
      <c r="R66" s="71">
        <f t="shared" si="50"/>
        <v>2767.683</v>
      </c>
      <c r="S66" s="71">
        <f t="shared" si="50"/>
        <v>0</v>
      </c>
      <c r="T66" s="71">
        <f t="shared" si="50"/>
        <v>2513.0789999999997</v>
      </c>
      <c r="U66" s="71">
        <f t="shared" si="50"/>
        <v>0</v>
      </c>
      <c r="V66" s="71">
        <f t="shared" si="50"/>
        <v>2344.5160000000001</v>
      </c>
      <c r="W66" s="71">
        <f t="shared" si="50"/>
        <v>0</v>
      </c>
      <c r="X66" s="71">
        <f t="shared" si="50"/>
        <v>476.27300000000002</v>
      </c>
      <c r="Y66" s="71">
        <f t="shared" si="50"/>
        <v>0</v>
      </c>
      <c r="Z66" s="71">
        <f t="shared" si="50"/>
        <v>657.37800000000004</v>
      </c>
      <c r="AA66" s="71">
        <f t="shared" si="50"/>
        <v>0</v>
      </c>
      <c r="AB66" s="71">
        <f t="shared" si="50"/>
        <v>552.96559999999999</v>
      </c>
      <c r="AC66" s="71">
        <f t="shared" si="50"/>
        <v>0</v>
      </c>
      <c r="AD66" s="71">
        <f t="shared" si="50"/>
        <v>419.86009999999999</v>
      </c>
      <c r="AE66" s="71">
        <f t="shared" si="50"/>
        <v>0</v>
      </c>
      <c r="AF66" s="65"/>
      <c r="AG66" s="66"/>
    </row>
    <row r="67" spans="1:33" s="67" customFormat="1" ht="20.25" x14ac:dyDescent="0.3">
      <c r="A67" s="48" t="s">
        <v>30</v>
      </c>
      <c r="B67" s="70">
        <f t="shared" si="49"/>
        <v>20625.287000000004</v>
      </c>
      <c r="C67" s="70">
        <f t="shared" si="49"/>
        <v>31.614999999999998</v>
      </c>
      <c r="D67" s="70">
        <f t="shared" si="49"/>
        <v>31.614999999999998</v>
      </c>
      <c r="E67" s="70">
        <f t="shared" si="49"/>
        <v>13</v>
      </c>
      <c r="F67" s="29">
        <f>E67/B67</f>
        <v>6.3029425966290781E-4</v>
      </c>
      <c r="G67" s="29">
        <f>E67/C67</f>
        <v>0.41119721651114977</v>
      </c>
      <c r="H67" s="71">
        <f>H63</f>
        <v>31.614999999999998</v>
      </c>
      <c r="I67" s="71">
        <f t="shared" si="50"/>
        <v>13</v>
      </c>
      <c r="J67" s="71">
        <f t="shared" si="50"/>
        <v>929.40485999999999</v>
      </c>
      <c r="K67" s="71">
        <f t="shared" si="50"/>
        <v>0</v>
      </c>
      <c r="L67" s="71">
        <f t="shared" si="50"/>
        <v>474.63929000000002</v>
      </c>
      <c r="M67" s="71">
        <f t="shared" si="50"/>
        <v>0</v>
      </c>
      <c r="N67" s="71">
        <f t="shared" si="50"/>
        <v>1047.3098300000001</v>
      </c>
      <c r="O67" s="71">
        <f t="shared" si="50"/>
        <v>0</v>
      </c>
      <c r="P67" s="71">
        <f t="shared" si="50"/>
        <v>498.51928999999996</v>
      </c>
      <c r="Q67" s="71">
        <f t="shared" si="50"/>
        <v>0</v>
      </c>
      <c r="R67" s="71">
        <f t="shared" si="50"/>
        <v>8070.2510000000011</v>
      </c>
      <c r="S67" s="71">
        <f t="shared" si="50"/>
        <v>0</v>
      </c>
      <c r="T67" s="71">
        <f t="shared" si="50"/>
        <v>5283.152</v>
      </c>
      <c r="U67" s="71">
        <f t="shared" si="50"/>
        <v>0</v>
      </c>
      <c r="V67" s="71">
        <f t="shared" si="50"/>
        <v>2776.7078900000001</v>
      </c>
      <c r="W67" s="71">
        <f t="shared" si="50"/>
        <v>0</v>
      </c>
      <c r="X67" s="71">
        <f t="shared" si="50"/>
        <v>422.83929000000001</v>
      </c>
      <c r="Y67" s="71">
        <f t="shared" si="50"/>
        <v>0</v>
      </c>
      <c r="Z67" s="71">
        <f t="shared" si="50"/>
        <v>441.01429000000002</v>
      </c>
      <c r="AA67" s="71">
        <f t="shared" si="50"/>
        <v>0</v>
      </c>
      <c r="AB67" s="71">
        <f t="shared" si="50"/>
        <v>461.21426000000002</v>
      </c>
      <c r="AC67" s="71">
        <f t="shared" si="50"/>
        <v>0</v>
      </c>
      <c r="AD67" s="71">
        <f t="shared" si="50"/>
        <v>188.62</v>
      </c>
      <c r="AE67" s="71">
        <f t="shared" si="50"/>
        <v>0</v>
      </c>
      <c r="AF67" s="65"/>
      <c r="AG67" s="66"/>
    </row>
    <row r="68" spans="1:33" s="67" customFormat="1" ht="20.25" x14ac:dyDescent="0.3">
      <c r="F68" s="72"/>
      <c r="G68" s="72"/>
      <c r="P68" s="73"/>
      <c r="Q68" s="73"/>
      <c r="R68" s="73"/>
      <c r="S68" s="73"/>
      <c r="T68" s="73"/>
      <c r="U68" s="73"/>
      <c r="V68" s="73"/>
      <c r="AG68" s="66"/>
    </row>
    <row r="69" spans="1:33" hidden="1" x14ac:dyDescent="0.35"/>
    <row r="70" spans="1:33" hidden="1" x14ac:dyDescent="0.35"/>
    <row r="71" spans="1:33" hidden="1" x14ac:dyDescent="0.35"/>
    <row r="72" spans="1:33" hidden="1" x14ac:dyDescent="0.35"/>
    <row r="75" spans="1:33" ht="38.25" x14ac:dyDescent="0.35">
      <c r="A75" s="74" t="s">
        <v>50</v>
      </c>
      <c r="B75" s="75"/>
      <c r="C75" s="75"/>
      <c r="D75" s="87" t="s">
        <v>51</v>
      </c>
      <c r="E75" s="87"/>
    </row>
    <row r="76" spans="1:33" x14ac:dyDescent="0.35">
      <c r="A76" s="74"/>
      <c r="B76" s="76" t="s">
        <v>49</v>
      </c>
      <c r="C76" s="76"/>
      <c r="D76" s="77"/>
    </row>
    <row r="77" spans="1:33" ht="37.5" x14ac:dyDescent="0.35">
      <c r="A77" s="78" t="s">
        <v>52</v>
      </c>
      <c r="B77" s="78"/>
      <c r="C77" s="78"/>
      <c r="D77" s="74"/>
    </row>
  </sheetData>
  <mergeCells count="22">
    <mergeCell ref="T3:U4"/>
    <mergeCell ref="V3:W4"/>
    <mergeCell ref="A1:AF1"/>
    <mergeCell ref="A2:AE2"/>
    <mergeCell ref="A3:A4"/>
    <mergeCell ref="B3:B4"/>
    <mergeCell ref="C3:C4"/>
    <mergeCell ref="D3:D4"/>
    <mergeCell ref="E3:E4"/>
    <mergeCell ref="F3:G4"/>
    <mergeCell ref="H3:I4"/>
    <mergeCell ref="J3:K4"/>
    <mergeCell ref="D75:E75"/>
    <mergeCell ref="L3:M4"/>
    <mergeCell ref="N3:O4"/>
    <mergeCell ref="P3:Q4"/>
    <mergeCell ref="R3:S4"/>
    <mergeCell ref="X3:Y4"/>
    <mergeCell ref="Z3:AA4"/>
    <mergeCell ref="AB3:AC4"/>
    <mergeCell ref="AD3:AE4"/>
    <mergeCell ref="AF3:AF5"/>
  </mergeCells>
  <hyperlinks>
    <hyperlink ref="A2:AE2" location="Оглавление!A1" display=" &quot;Содействие занятости населения города Когалыма&quot;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'[!!! Заполнять!!! Сводный сетевой шаблон 2024.xlsx]Оглавление'!#REF!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2024-02-22T06:02:29Z</dcterms:modified>
</cp:coreProperties>
</file>