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<sst xmlns="http://schemas.openxmlformats.org/spreadsheetml/2006/main" count="72" uniqueCount="39">
  <si>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</si>
  <si>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</si>
  <si>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</si>
  <si>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</si>
  <si>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</si>
  <si>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</si>
  <si>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</si>
  <si>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</si>
  <si>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</si>
  <si>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</si>
  <si>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</si>
  <si>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</si>
  <si>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</si>
  <si>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</si>
  <si>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</si>
  <si>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</si>
  <si>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</si>
  <si>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</si>
  <si>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</si>
  <si>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</si>
  <si>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</si>
  <si>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</si>
  <si>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</si>
  <si>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</si>
  <si>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</si>
  <si>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</si>
  <si>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</si>
  <si>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</si>
  <si>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</si>
  <si>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</si>
  <si>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</si>
  <si>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</si>
  <si>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</si>
  <si>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</si>
  <si>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</si>
  <si>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</si>
  <si>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</si>
  <si>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Исполнитель : Главный специалист:  Грязнова Е.В. 93-678</t>
  </si>
  <si>
    <t>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</si>
</sst>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75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175" fontId="5" fillId="0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175" fontId="2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justify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34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51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justify" wrapText="1"/>
    </xf>
    <xf numFmtId="0" fontId="12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75" fontId="8" fillId="0" borderId="0" xfId="0" applyNumberFormat="1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4" fontId="12" fillId="10" borderId="10" xfId="0" applyNumberFormat="1" applyFont="1" applyFill="1" applyBorder="1" applyAlignment="1">
      <alignment vertical="center" wrapText="1"/>
    </xf>
    <xf numFmtId="4" fontId="12" fillId="10" borderId="10" xfId="0" applyNumberFormat="1" applyFont="1" applyFill="1" applyBorder="1" applyAlignment="1" applyProtection="1">
      <alignment vertical="center" wrapText="1"/>
      <protection/>
    </xf>
    <xf numFmtId="49" fontId="12" fillId="35" borderId="12" xfId="0" applyNumberFormat="1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5" fontId="12" fillId="35" borderId="13" xfId="0" applyNumberFormat="1" applyFont="1" applyFill="1" applyBorder="1" applyAlignment="1">
      <alignment horizontal="center" vertical="center" wrapText="1"/>
    </xf>
    <xf numFmtId="175" fontId="12" fillId="35" borderId="14" xfId="0" applyNumberFormat="1" applyFont="1" applyFill="1" applyBorder="1" applyAlignment="1">
      <alignment horizontal="center" vertical="center" wrapText="1"/>
    </xf>
    <xf numFmtId="175" fontId="12" fillId="34" borderId="13" xfId="0" applyNumberFormat="1" applyFont="1" applyFill="1" applyBorder="1" applyAlignment="1">
      <alignment horizontal="center" vertical="center" wrapText="1"/>
    </xf>
    <xf numFmtId="175" fontId="12" fillId="34" borderId="14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175" fontId="12" fillId="0" borderId="11" xfId="0" applyNumberFormat="1" applyFont="1" applyFill="1" applyBorder="1" applyAlignment="1">
      <alignment horizontal="center" vertical="center" wrapText="1"/>
    </xf>
    <xf numFmtId="175" fontId="12" fillId="34" borderId="12" xfId="0" applyNumberFormat="1" applyFont="1" applyFill="1" applyBorder="1" applyAlignment="1">
      <alignment horizontal="center" vertical="center" wrapText="1"/>
    </xf>
    <xf numFmtId="175" fontId="12" fillId="34" borderId="11" xfId="0" applyNumberFormat="1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3"/>
  <sheetViews>
    <sheetView tabSelected="1" view="pageBreakPreview" zoomScale="40" zoomScaleNormal="70" zoomScaleSheetLayoutView="40" workbookViewId="0" topLeftCell="A1">
      <selection activeCell="C25" sqref="C25"/>
    </sheetView>
  </sheetViews>
  <sheetFormatPr defaultColWidth="8.8515625" defaultRowHeight="12.75"/>
  <cols>
    <col min="1" max="1" width="64.8515625" style="2" customWidth="1"/>
    <col min="2" max="2" width="27.00390625" style="2" customWidth="1"/>
    <col min="3" max="3" width="23.28125" style="2" customWidth="1"/>
    <col min="4" max="4" width="21.57421875" style="13" customWidth="1"/>
    <col min="5" max="5" width="21.421875" style="2" customWidth="1"/>
    <col min="6" max="6" width="19.28125" style="2" customWidth="1"/>
    <col min="7" max="7" width="15.7109375" style="2" customWidth="1"/>
    <col min="8" max="9" width="17.7109375" style="1" customWidth="1"/>
    <col min="10" max="10" width="18.00390625" style="1" customWidth="1"/>
    <col min="11" max="11" width="17.8515625" style="1" customWidth="1"/>
    <col min="12" max="12" width="17.140625" style="1" customWidth="1"/>
    <col min="13" max="13" width="17.57421875" style="1" customWidth="1"/>
    <col min="14" max="14" width="18.7109375" style="1" customWidth="1"/>
    <col min="15" max="15" width="19.57421875" style="1" customWidth="1"/>
    <col min="16" max="16" width="20.421875" style="1" customWidth="1"/>
    <col min="17" max="17" width="19.28125" style="1" customWidth="1"/>
    <col min="18" max="18" width="19.8515625" style="1" customWidth="1"/>
    <col min="19" max="19" width="19.57421875" style="1" customWidth="1"/>
    <col min="20" max="20" width="17.7109375" style="3" customWidth="1"/>
    <col min="21" max="21" width="19.00390625" style="3" customWidth="1"/>
    <col min="22" max="22" width="20.8515625" style="15" customWidth="1"/>
    <col min="23" max="23" width="19.28125" style="15" customWidth="1"/>
    <col min="24" max="24" width="19.421875" style="3" customWidth="1"/>
    <col min="25" max="25" width="20.421875" style="3" customWidth="1"/>
    <col min="26" max="26" width="21.140625" style="3" customWidth="1"/>
    <col min="27" max="27" width="20.140625" style="3" customWidth="1"/>
    <col min="28" max="28" width="18.00390625" style="3" customWidth="1"/>
    <col min="29" max="29" width="20.421875" style="3" customWidth="1"/>
    <col min="30" max="30" width="17.57421875" style="3" customWidth="1"/>
    <col min="31" max="31" width="18.421875" style="3" customWidth="1"/>
    <col min="32" max="16384" width="8.8515625" style="1" customWidth="1"/>
  </cols>
  <sheetData>
    <row r="1" spans="1:31" s="19" customFormat="1" ht="30.7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8"/>
    </row>
    <row r="2" spans="1:31" s="19" customFormat="1" ht="30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20"/>
    </row>
    <row r="3" spans="1:253" s="22" customFormat="1" ht="27.75" customHeight="1">
      <c r="A3" s="73" t="s">
        <v>26</v>
      </c>
      <c r="B3" s="76" t="s">
        <v>27</v>
      </c>
      <c r="C3" s="78" t="s">
        <v>27</v>
      </c>
      <c r="D3" s="76" t="s">
        <v>28</v>
      </c>
      <c r="E3" s="78" t="s">
        <v>29</v>
      </c>
      <c r="F3" s="69" t="s">
        <v>23</v>
      </c>
      <c r="G3" s="70"/>
      <c r="H3" s="67" t="s">
        <v>0</v>
      </c>
      <c r="I3" s="68"/>
      <c r="J3" s="69" t="s">
        <v>1</v>
      </c>
      <c r="K3" s="70"/>
      <c r="L3" s="69" t="s">
        <v>2</v>
      </c>
      <c r="M3" s="70"/>
      <c r="N3" s="69" t="s">
        <v>3</v>
      </c>
      <c r="O3" s="70"/>
      <c r="P3" s="69" t="s">
        <v>4</v>
      </c>
      <c r="Q3" s="70"/>
      <c r="R3" s="69" t="s">
        <v>5</v>
      </c>
      <c r="S3" s="70"/>
      <c r="T3" s="69" t="s">
        <v>6</v>
      </c>
      <c r="U3" s="70"/>
      <c r="V3" s="69" t="s">
        <v>7</v>
      </c>
      <c r="W3" s="70"/>
      <c r="X3" s="69" t="s">
        <v>8</v>
      </c>
      <c r="Y3" s="70"/>
      <c r="Z3" s="69" t="s">
        <v>9</v>
      </c>
      <c r="AA3" s="70"/>
      <c r="AB3" s="69" t="s">
        <v>10</v>
      </c>
      <c r="AC3" s="70"/>
      <c r="AD3" s="69" t="s">
        <v>11</v>
      </c>
      <c r="AE3" s="70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24" customFormat="1" ht="25.5">
      <c r="A4" s="74"/>
      <c r="B4" s="77"/>
      <c r="C4" s="79"/>
      <c r="D4" s="77"/>
      <c r="E4" s="79"/>
      <c r="F4" s="63" t="s">
        <v>21</v>
      </c>
      <c r="G4" s="63" t="s">
        <v>22</v>
      </c>
      <c r="H4" s="61" t="s">
        <v>12</v>
      </c>
      <c r="I4" s="63" t="s">
        <v>24</v>
      </c>
      <c r="J4" s="61" t="s">
        <v>12</v>
      </c>
      <c r="K4" s="63" t="s">
        <v>24</v>
      </c>
      <c r="L4" s="61" t="s">
        <v>12</v>
      </c>
      <c r="M4" s="63" t="s">
        <v>24</v>
      </c>
      <c r="N4" s="61" t="s">
        <v>12</v>
      </c>
      <c r="O4" s="63" t="s">
        <v>24</v>
      </c>
      <c r="P4" s="61" t="s">
        <v>12</v>
      </c>
      <c r="Q4" s="63" t="s">
        <v>24</v>
      </c>
      <c r="R4" s="61" t="s">
        <v>12</v>
      </c>
      <c r="S4" s="63" t="s">
        <v>24</v>
      </c>
      <c r="T4" s="61" t="s">
        <v>12</v>
      </c>
      <c r="U4" s="63" t="s">
        <v>24</v>
      </c>
      <c r="V4" s="61" t="s">
        <v>12</v>
      </c>
      <c r="W4" s="65" t="s">
        <v>24</v>
      </c>
      <c r="X4" s="61" t="s">
        <v>12</v>
      </c>
      <c r="Y4" s="63" t="s">
        <v>24</v>
      </c>
      <c r="Z4" s="61" t="s">
        <v>12</v>
      </c>
      <c r="AA4" s="63" t="s">
        <v>24</v>
      </c>
      <c r="AB4" s="61" t="s">
        <v>12</v>
      </c>
      <c r="AC4" s="63" t="s">
        <v>24</v>
      </c>
      <c r="AD4" s="61" t="s">
        <v>12</v>
      </c>
      <c r="AE4" s="63" t="s">
        <v>24</v>
      </c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24" customFormat="1" ht="82.5" customHeight="1">
      <c r="A5" s="75"/>
      <c r="B5" s="25" t="s">
        <v>38</v>
      </c>
      <c r="C5" s="26">
        <v>45323</v>
      </c>
      <c r="D5" s="26">
        <v>45323</v>
      </c>
      <c r="E5" s="26">
        <v>45323</v>
      </c>
      <c r="F5" s="64"/>
      <c r="G5" s="64"/>
      <c r="H5" s="62"/>
      <c r="I5" s="64"/>
      <c r="J5" s="62"/>
      <c r="K5" s="64"/>
      <c r="L5" s="62"/>
      <c r="M5" s="64"/>
      <c r="N5" s="62"/>
      <c r="O5" s="64"/>
      <c r="P5" s="62"/>
      <c r="Q5" s="64"/>
      <c r="R5" s="62"/>
      <c r="S5" s="64"/>
      <c r="T5" s="62"/>
      <c r="U5" s="64"/>
      <c r="V5" s="62"/>
      <c r="W5" s="66"/>
      <c r="X5" s="62"/>
      <c r="Y5" s="64"/>
      <c r="Z5" s="62"/>
      <c r="AA5" s="64"/>
      <c r="AB5" s="62"/>
      <c r="AC5" s="64"/>
      <c r="AD5" s="62"/>
      <c r="AE5" s="6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4" customFormat="1" ht="26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27">
        <v>21</v>
      </c>
      <c r="V6" s="28">
        <v>22</v>
      </c>
      <c r="W6" s="28">
        <v>23</v>
      </c>
      <c r="X6" s="27">
        <v>24</v>
      </c>
      <c r="Y6" s="27">
        <v>25</v>
      </c>
      <c r="Z6" s="27">
        <v>26</v>
      </c>
      <c r="AA6" s="27">
        <v>27</v>
      </c>
      <c r="AB6" s="27">
        <v>28</v>
      </c>
      <c r="AC6" s="27">
        <v>29</v>
      </c>
      <c r="AD6" s="27">
        <v>30</v>
      </c>
      <c r="AE6" s="27">
        <v>31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pans="1:253" s="4" customFormat="1" ht="26.25">
      <c r="A7" s="80" t="s">
        <v>30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2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253" s="4" customFormat="1" ht="26.25">
      <c r="A8" s="30" t="s">
        <v>16</v>
      </c>
      <c r="B8" s="31">
        <f>B9+B10+B11+B12</f>
        <v>55375.600000000006</v>
      </c>
      <c r="C8" s="31">
        <f>C9+C10+C11+C13</f>
        <v>7226.77</v>
      </c>
      <c r="D8" s="31">
        <f>D9+D10+D11+D13</f>
        <v>4094.7</v>
      </c>
      <c r="E8" s="31">
        <f>E9+E10+E11+E13</f>
        <v>4094.7</v>
      </c>
      <c r="F8" s="31">
        <f>E8/B8*100</f>
        <v>7.3944119792832925</v>
      </c>
      <c r="G8" s="32">
        <f>E8/C8*100</f>
        <v>56.660167682104166</v>
      </c>
      <c r="H8" s="32">
        <f>H11</f>
        <v>7226.77</v>
      </c>
      <c r="I8" s="32">
        <f aca="true" t="shared" si="0" ref="I8:AE8">I11</f>
        <v>4094.7</v>
      </c>
      <c r="J8" s="32">
        <f t="shared" si="0"/>
        <v>3374.7</v>
      </c>
      <c r="K8" s="32">
        <f t="shared" si="0"/>
        <v>0</v>
      </c>
      <c r="L8" s="32">
        <f t="shared" si="0"/>
        <v>3324.5</v>
      </c>
      <c r="M8" s="32">
        <f t="shared" si="0"/>
        <v>0</v>
      </c>
      <c r="N8" s="32">
        <f t="shared" si="0"/>
        <v>5000</v>
      </c>
      <c r="O8" s="32">
        <f>O11</f>
        <v>0</v>
      </c>
      <c r="P8" s="32">
        <f t="shared" si="0"/>
        <v>4327.9</v>
      </c>
      <c r="Q8" s="32">
        <f t="shared" si="0"/>
        <v>0</v>
      </c>
      <c r="R8" s="32">
        <f>R11</f>
        <v>4650</v>
      </c>
      <c r="S8" s="32">
        <f t="shared" si="0"/>
        <v>0</v>
      </c>
      <c r="T8" s="32">
        <f t="shared" si="0"/>
        <v>5205</v>
      </c>
      <c r="U8" s="32">
        <f t="shared" si="0"/>
        <v>0</v>
      </c>
      <c r="V8" s="33">
        <f t="shared" si="0"/>
        <v>4550</v>
      </c>
      <c r="W8" s="33">
        <f t="shared" si="0"/>
        <v>0</v>
      </c>
      <c r="X8" s="32">
        <f t="shared" si="0"/>
        <v>3772.8</v>
      </c>
      <c r="Y8" s="32">
        <f t="shared" si="0"/>
        <v>0</v>
      </c>
      <c r="Z8" s="32">
        <f t="shared" si="0"/>
        <v>4325.4</v>
      </c>
      <c r="AA8" s="32">
        <f t="shared" si="0"/>
        <v>0</v>
      </c>
      <c r="AB8" s="32">
        <f t="shared" si="0"/>
        <v>3303</v>
      </c>
      <c r="AC8" s="32">
        <f t="shared" si="0"/>
        <v>0</v>
      </c>
      <c r="AD8" s="32">
        <f t="shared" si="0"/>
        <v>6315.53</v>
      </c>
      <c r="AE8" s="34">
        <f t="shared" si="0"/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4" customFormat="1" ht="26.25">
      <c r="A9" s="36" t="s">
        <v>14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s="4" customFormat="1" ht="52.5">
      <c r="A10" s="38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1:253" s="45" customFormat="1" ht="26.25">
      <c r="A11" s="39" t="s">
        <v>13</v>
      </c>
      <c r="B11" s="40">
        <f>H11+J11+L11+N11+P11+R11+T11+V11+X11+Z11+AB11+AD11</f>
        <v>55375.600000000006</v>
      </c>
      <c r="C11" s="40">
        <f>H11</f>
        <v>7226.77</v>
      </c>
      <c r="D11" s="40">
        <f>I11</f>
        <v>4094.7</v>
      </c>
      <c r="E11" s="40">
        <f>I11</f>
        <v>4094.7</v>
      </c>
      <c r="F11" s="40">
        <f>E11/B11*100</f>
        <v>7.3944119792832925</v>
      </c>
      <c r="G11" s="41">
        <f>E11/C11*100</f>
        <v>56.660167682104166</v>
      </c>
      <c r="H11" s="42">
        <v>7226.77</v>
      </c>
      <c r="I11" s="41">
        <v>4094.7</v>
      </c>
      <c r="J11" s="41">
        <v>3374.7</v>
      </c>
      <c r="K11" s="41">
        <v>0</v>
      </c>
      <c r="L11" s="41">
        <v>3324.5</v>
      </c>
      <c r="M11" s="41">
        <v>0</v>
      </c>
      <c r="N11" s="41">
        <v>5000</v>
      </c>
      <c r="O11" s="41">
        <v>0</v>
      </c>
      <c r="P11" s="41">
        <v>4327.9</v>
      </c>
      <c r="Q11" s="41">
        <v>0</v>
      </c>
      <c r="R11" s="41">
        <v>4650</v>
      </c>
      <c r="S11" s="41">
        <v>0</v>
      </c>
      <c r="T11" s="41">
        <v>5205</v>
      </c>
      <c r="U11" s="41">
        <v>0</v>
      </c>
      <c r="V11" s="43">
        <v>4550</v>
      </c>
      <c r="W11" s="43">
        <v>0</v>
      </c>
      <c r="X11" s="41">
        <v>3772.8</v>
      </c>
      <c r="Y11" s="41">
        <v>0</v>
      </c>
      <c r="Z11" s="41">
        <v>4325.4</v>
      </c>
      <c r="AA11" s="41">
        <v>0</v>
      </c>
      <c r="AB11" s="41">
        <v>3303</v>
      </c>
      <c r="AC11" s="41">
        <v>0</v>
      </c>
      <c r="AD11" s="41">
        <v>6315.53</v>
      </c>
      <c r="AE11" s="41">
        <v>0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s="4" customFormat="1" ht="53.25" customHeight="1">
      <c r="A12" s="38" t="s">
        <v>18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1:253" s="4" customFormat="1" ht="21" customHeight="1">
      <c r="A13" s="36" t="s">
        <v>15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253" s="4" customFormat="1" ht="26.25">
      <c r="A14" s="80" t="s">
        <v>31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</row>
    <row r="15" spans="1:253" s="4" customFormat="1" ht="26.25">
      <c r="A15" s="30" t="s">
        <v>16</v>
      </c>
      <c r="B15" s="31">
        <f>B16+B17+B18+B20</f>
        <v>55.7</v>
      </c>
      <c r="C15" s="31">
        <f>C16+C17+C18+C20</f>
        <v>55.7</v>
      </c>
      <c r="D15" s="31">
        <f>D16+D17+D18+D20</f>
        <v>0</v>
      </c>
      <c r="E15" s="31">
        <f>E16+E17+E18+E20</f>
        <v>0</v>
      </c>
      <c r="F15" s="32">
        <f>E15/B15*100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3">
        <v>0</v>
      </c>
      <c r="W15" s="33">
        <v>0</v>
      </c>
      <c r="X15" s="32">
        <v>0</v>
      </c>
      <c r="Y15" s="32">
        <v>0</v>
      </c>
      <c r="Z15" s="32">
        <v>0</v>
      </c>
      <c r="AA15" s="32">
        <v>0</v>
      </c>
      <c r="AB15" s="32">
        <f>AB18</f>
        <v>0</v>
      </c>
      <c r="AC15" s="32">
        <v>0</v>
      </c>
      <c r="AD15" s="32">
        <v>0</v>
      </c>
      <c r="AE15" s="34"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</row>
    <row r="16" spans="1:253" s="4" customFormat="1" ht="26.25">
      <c r="A16" s="36" t="s">
        <v>14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pans="1:253" s="4" customFormat="1" ht="34.5" customHeight="1">
      <c r="A17" s="38" t="s">
        <v>32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</row>
    <row r="18" spans="1:253" s="4" customFormat="1" ht="26.25">
      <c r="A18" s="38" t="s">
        <v>13</v>
      </c>
      <c r="B18" s="37">
        <f>H18</f>
        <v>55.7</v>
      </c>
      <c r="C18" s="37">
        <f>H18</f>
        <v>55.7</v>
      </c>
      <c r="D18" s="37">
        <v>0</v>
      </c>
      <c r="E18" s="37">
        <f>I18</f>
        <v>0</v>
      </c>
      <c r="F18" s="37">
        <f>E18/B18*100</f>
        <v>0</v>
      </c>
      <c r="G18" s="41">
        <f>E18/C18*100</f>
        <v>0</v>
      </c>
      <c r="H18" s="41">
        <v>55.7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</row>
    <row r="19" spans="1:253" s="4" customFormat="1" ht="56.25" customHeight="1">
      <c r="A19" s="48" t="s">
        <v>18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pans="1:253" s="4" customFormat="1" ht="26.25">
      <c r="A20" s="48" t="s">
        <v>15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</row>
    <row r="21" spans="1:253" s="51" customFormat="1" ht="27" customHeight="1">
      <c r="A21" s="49" t="s">
        <v>19</v>
      </c>
      <c r="B21" s="59">
        <f>B22+B23+B24+B26</f>
        <v>55431.3</v>
      </c>
      <c r="C21" s="59">
        <f aca="true" t="shared" si="1" ref="C21:AE21">C24</f>
        <v>7282.47</v>
      </c>
      <c r="D21" s="59">
        <f t="shared" si="1"/>
        <v>4094.7</v>
      </c>
      <c r="E21" s="59">
        <f>E24</f>
        <v>4094.7</v>
      </c>
      <c r="F21" s="60">
        <f>F24</f>
        <v>7.386981723322382</v>
      </c>
      <c r="G21" s="59">
        <f t="shared" si="1"/>
        <v>56.22680217014282</v>
      </c>
      <c r="H21" s="60">
        <f t="shared" si="1"/>
        <v>7282.47</v>
      </c>
      <c r="I21" s="60">
        <f t="shared" si="1"/>
        <v>4094.7</v>
      </c>
      <c r="J21" s="60">
        <f t="shared" si="1"/>
        <v>3374.7</v>
      </c>
      <c r="K21" s="60">
        <f t="shared" si="1"/>
        <v>0</v>
      </c>
      <c r="L21" s="60">
        <f t="shared" si="1"/>
        <v>3324.5</v>
      </c>
      <c r="M21" s="60">
        <f t="shared" si="1"/>
        <v>0</v>
      </c>
      <c r="N21" s="60">
        <f t="shared" si="1"/>
        <v>5000</v>
      </c>
      <c r="O21" s="60">
        <f t="shared" si="1"/>
        <v>0</v>
      </c>
      <c r="P21" s="60">
        <f t="shared" si="1"/>
        <v>4327.9</v>
      </c>
      <c r="Q21" s="60">
        <f t="shared" si="1"/>
        <v>0</v>
      </c>
      <c r="R21" s="60">
        <f t="shared" si="1"/>
        <v>4650</v>
      </c>
      <c r="S21" s="60">
        <f t="shared" si="1"/>
        <v>0</v>
      </c>
      <c r="T21" s="60">
        <f t="shared" si="1"/>
        <v>5205</v>
      </c>
      <c r="U21" s="60">
        <f t="shared" si="1"/>
        <v>0</v>
      </c>
      <c r="V21" s="60">
        <f t="shared" si="1"/>
        <v>4550</v>
      </c>
      <c r="W21" s="60">
        <f t="shared" si="1"/>
        <v>0</v>
      </c>
      <c r="X21" s="60">
        <f t="shared" si="1"/>
        <v>3772.8</v>
      </c>
      <c r="Y21" s="60">
        <f>Y24</f>
        <v>0</v>
      </c>
      <c r="Z21" s="60">
        <f t="shared" si="1"/>
        <v>4325.4</v>
      </c>
      <c r="AA21" s="60">
        <f t="shared" si="1"/>
        <v>0</v>
      </c>
      <c r="AB21" s="60">
        <f>AB24</f>
        <v>3303</v>
      </c>
      <c r="AC21" s="60">
        <f t="shared" si="1"/>
        <v>0</v>
      </c>
      <c r="AD21" s="60">
        <f t="shared" si="1"/>
        <v>6315.53</v>
      </c>
      <c r="AE21" s="60">
        <f t="shared" si="1"/>
        <v>0</v>
      </c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</row>
    <row r="22" spans="1:253" s="4" customFormat="1" ht="26.25">
      <c r="A22" s="36" t="s">
        <v>14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4" customFormat="1" ht="31.5" customHeight="1">
      <c r="A23" s="38" t="s">
        <v>32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4" customFormat="1" ht="26.25">
      <c r="A24" s="36" t="s">
        <v>13</v>
      </c>
      <c r="B24" s="40">
        <f>B18+B11</f>
        <v>55431.3</v>
      </c>
      <c r="C24" s="40">
        <f>C18+C11</f>
        <v>7282.47</v>
      </c>
      <c r="D24" s="40">
        <f aca="true" t="shared" si="2" ref="D24:AE24">D18+D11</f>
        <v>4094.7</v>
      </c>
      <c r="E24" s="40">
        <f t="shared" si="2"/>
        <v>4094.7</v>
      </c>
      <c r="F24" s="40">
        <f>E24/B24*100</f>
        <v>7.386981723322382</v>
      </c>
      <c r="G24" s="40">
        <f>E24/C24*100</f>
        <v>56.22680217014282</v>
      </c>
      <c r="H24" s="40">
        <f t="shared" si="2"/>
        <v>7282.47</v>
      </c>
      <c r="I24" s="40">
        <f t="shared" si="2"/>
        <v>4094.7</v>
      </c>
      <c r="J24" s="40">
        <f t="shared" si="2"/>
        <v>3374.7</v>
      </c>
      <c r="K24" s="40">
        <f t="shared" si="2"/>
        <v>0</v>
      </c>
      <c r="L24" s="40">
        <f t="shared" si="2"/>
        <v>3324.5</v>
      </c>
      <c r="M24" s="40">
        <f t="shared" si="2"/>
        <v>0</v>
      </c>
      <c r="N24" s="40">
        <f t="shared" si="2"/>
        <v>5000</v>
      </c>
      <c r="O24" s="40">
        <f t="shared" si="2"/>
        <v>0</v>
      </c>
      <c r="P24" s="40">
        <f t="shared" si="2"/>
        <v>4327.9</v>
      </c>
      <c r="Q24" s="40">
        <f t="shared" si="2"/>
        <v>0</v>
      </c>
      <c r="R24" s="40">
        <f t="shared" si="2"/>
        <v>4650</v>
      </c>
      <c r="S24" s="40">
        <f t="shared" si="2"/>
        <v>0</v>
      </c>
      <c r="T24" s="40">
        <f t="shared" si="2"/>
        <v>5205</v>
      </c>
      <c r="U24" s="40">
        <f t="shared" si="2"/>
        <v>0</v>
      </c>
      <c r="V24" s="52">
        <f t="shared" si="2"/>
        <v>4550</v>
      </c>
      <c r="W24" s="52">
        <f t="shared" si="2"/>
        <v>0</v>
      </c>
      <c r="X24" s="40">
        <f t="shared" si="2"/>
        <v>3772.8</v>
      </c>
      <c r="Y24" s="40">
        <f t="shared" si="2"/>
        <v>0</v>
      </c>
      <c r="Z24" s="40">
        <f t="shared" si="2"/>
        <v>4325.4</v>
      </c>
      <c r="AA24" s="40">
        <f t="shared" si="2"/>
        <v>0</v>
      </c>
      <c r="AB24" s="40">
        <f t="shared" si="2"/>
        <v>3303</v>
      </c>
      <c r="AC24" s="40">
        <f t="shared" si="2"/>
        <v>0</v>
      </c>
      <c r="AD24" s="40">
        <f t="shared" si="2"/>
        <v>6315.53</v>
      </c>
      <c r="AE24" s="40">
        <f t="shared" si="2"/>
        <v>0</v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</row>
    <row r="25" spans="1:253" s="4" customFormat="1" ht="50.25" customHeight="1">
      <c r="A25" s="38" t="s">
        <v>18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</row>
    <row r="26" spans="1:253" s="4" customFormat="1" ht="24" customHeight="1">
      <c r="A26" s="36" t="s">
        <v>15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</row>
    <row r="27" spans="1:13" ht="20.25">
      <c r="A27" s="7"/>
      <c r="B27" s="8"/>
      <c r="C27" s="14"/>
      <c r="D27" s="8"/>
      <c r="E27" s="8"/>
      <c r="F27" s="8"/>
      <c r="G27" s="8"/>
      <c r="H27" s="9"/>
      <c r="I27" s="9"/>
      <c r="J27" s="10"/>
      <c r="K27" s="10"/>
      <c r="L27" s="10"/>
      <c r="M27" s="10"/>
    </row>
    <row r="28" spans="1:40" s="17" customFormat="1" ht="27.75">
      <c r="A28" s="85" t="s">
        <v>34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53"/>
      <c r="P28" s="54"/>
      <c r="Q28" s="54"/>
      <c r="R28" s="54"/>
      <c r="S28" s="54"/>
      <c r="V28" s="55"/>
      <c r="W28" s="55"/>
      <c r="AF28" s="54"/>
      <c r="AG28" s="54"/>
      <c r="AH28" s="54"/>
      <c r="AI28" s="54"/>
      <c r="AJ28" s="54"/>
      <c r="AK28" s="54"/>
      <c r="AL28" s="54"/>
      <c r="AM28" s="54"/>
      <c r="AN28" s="56"/>
    </row>
    <row r="29" spans="1:40" s="17" customFormat="1" ht="27.75">
      <c r="A29" s="53" t="s">
        <v>20</v>
      </c>
      <c r="B29" s="57" t="s">
        <v>33</v>
      </c>
      <c r="C29" s="86" t="s">
        <v>35</v>
      </c>
      <c r="D29" s="86"/>
      <c r="E29" s="86"/>
      <c r="F29" s="57"/>
      <c r="G29" s="57"/>
      <c r="H29" s="87"/>
      <c r="I29" s="87"/>
      <c r="J29" s="87"/>
      <c r="K29" s="58"/>
      <c r="L29" s="54"/>
      <c r="M29" s="54"/>
      <c r="N29" s="54"/>
      <c r="O29" s="54"/>
      <c r="P29" s="54"/>
      <c r="Q29" s="54"/>
      <c r="R29" s="54"/>
      <c r="S29" s="54"/>
      <c r="V29" s="55"/>
      <c r="W29" s="55"/>
      <c r="AF29" s="54"/>
      <c r="AG29" s="54"/>
      <c r="AH29" s="54"/>
      <c r="AI29" s="54"/>
      <c r="AJ29" s="54"/>
      <c r="AK29" s="54"/>
      <c r="AL29" s="54"/>
      <c r="AM29" s="54"/>
      <c r="AN29" s="56"/>
    </row>
    <row r="30" spans="1:40" ht="20.25">
      <c r="A30" s="11"/>
      <c r="B30" s="10"/>
      <c r="C30" s="10"/>
      <c r="D30" s="10"/>
      <c r="E30" s="10"/>
      <c r="F30" s="10"/>
      <c r="G30" s="10"/>
      <c r="H30" s="12"/>
      <c r="I30" s="12"/>
      <c r="J30" s="12"/>
      <c r="K30" s="12"/>
      <c r="L30" s="12"/>
      <c r="M30" s="12"/>
      <c r="N30" s="3"/>
      <c r="O30" s="3"/>
      <c r="P30" s="3"/>
      <c r="Q30" s="3"/>
      <c r="R30" s="3"/>
      <c r="S30" s="3"/>
      <c r="T30" s="1"/>
      <c r="U30" s="1"/>
      <c r="V30" s="16"/>
      <c r="W30" s="16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83" t="s">
        <v>37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5"/>
      <c r="P31" s="3"/>
      <c r="Q31" s="3"/>
      <c r="R31" s="3"/>
      <c r="S31" s="3"/>
      <c r="T31" s="1"/>
      <c r="U31" s="1"/>
      <c r="V31" s="16"/>
      <c r="W31" s="16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18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  <c r="R32" s="3"/>
      <c r="S32" s="3"/>
      <c r="T32" s="1"/>
      <c r="U32" s="1"/>
      <c r="V32" s="16"/>
      <c r="W32" s="16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  <c r="R33" s="3"/>
      <c r="S33" s="3"/>
      <c r="T33" s="1"/>
      <c r="U33" s="1"/>
      <c r="V33" s="16"/>
      <c r="W33" s="16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13" ht="18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5"/>
    </row>
    <row r="35" ht="15.75">
      <c r="D35" s="2"/>
    </row>
    <row r="36" spans="2:7" ht="18.75">
      <c r="B36" s="5"/>
      <c r="C36" s="5"/>
      <c r="D36" s="5"/>
      <c r="E36" s="5"/>
      <c r="F36" s="5"/>
      <c r="G36" s="5"/>
    </row>
    <row r="37" ht="15.75">
      <c r="D37" s="2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spans="1:31" ht="15.75">
      <c r="A49" s="1"/>
      <c r="B49" s="1"/>
      <c r="C49" s="1"/>
      <c r="D49" s="2"/>
      <c r="E49" s="1"/>
      <c r="F49" s="1"/>
      <c r="G49" s="1"/>
      <c r="T49" s="1"/>
      <c r="U49" s="1"/>
      <c r="V49" s="16"/>
      <c r="W49" s="16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6"/>
      <c r="W50" s="16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6"/>
      <c r="W51" s="16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6"/>
      <c r="W52" s="16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6"/>
      <c r="W53" s="16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6"/>
      <c r="W54" s="16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6"/>
      <c r="W55" s="16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6"/>
      <c r="W56" s="16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6"/>
      <c r="W57" s="16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6"/>
      <c r="W58" s="16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6"/>
      <c r="W59" s="16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6"/>
      <c r="W60" s="16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6"/>
      <c r="W61" s="16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6"/>
      <c r="W62" s="16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6"/>
      <c r="W63" s="16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6"/>
      <c r="W64" s="16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6"/>
      <c r="W65" s="16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6"/>
      <c r="W66" s="16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6"/>
      <c r="W67" s="16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6"/>
      <c r="W68" s="16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6"/>
      <c r="W69" s="16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6"/>
      <c r="W70" s="16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6"/>
      <c r="W71" s="16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6"/>
      <c r="W72" s="16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6"/>
      <c r="W73" s="16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6"/>
      <c r="W74" s="16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6"/>
      <c r="W75" s="16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6"/>
      <c r="W76" s="16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6"/>
      <c r="W77" s="16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6"/>
      <c r="W78" s="16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6"/>
      <c r="W79" s="16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6"/>
      <c r="W80" s="16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6"/>
      <c r="W81" s="16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6"/>
      <c r="W82" s="16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6"/>
      <c r="W83" s="16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6"/>
      <c r="W84" s="16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6"/>
      <c r="W85" s="16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6"/>
      <c r="W86" s="16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6"/>
      <c r="W87" s="16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6"/>
      <c r="W88" s="16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6"/>
      <c r="W89" s="16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6"/>
      <c r="W90" s="16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6"/>
      <c r="W91" s="16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6"/>
      <c r="W92" s="16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6"/>
      <c r="W93" s="16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6"/>
      <c r="W94" s="16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6"/>
      <c r="W95" s="16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6"/>
      <c r="W96" s="16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6"/>
      <c r="W97" s="16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6"/>
      <c r="W98" s="16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6"/>
      <c r="W99" s="16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6"/>
      <c r="W100" s="16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6"/>
      <c r="W101" s="16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6"/>
      <c r="W102" s="16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6"/>
      <c r="W103" s="16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6"/>
      <c r="W104" s="16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6"/>
      <c r="W105" s="16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6"/>
      <c r="W106" s="16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6"/>
      <c r="W107" s="16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6"/>
      <c r="W108" s="16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6"/>
      <c r="W109" s="16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6"/>
      <c r="W110" s="16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6"/>
      <c r="W111" s="16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6"/>
      <c r="W112" s="16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6"/>
      <c r="W113" s="16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6"/>
      <c r="W114" s="16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6"/>
      <c r="W115" s="16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6"/>
      <c r="W116" s="16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6"/>
      <c r="W117" s="16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6"/>
      <c r="W118" s="16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6"/>
      <c r="W119" s="16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6"/>
      <c r="W120" s="16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6"/>
      <c r="W121" s="16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6"/>
      <c r="W122" s="16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6"/>
      <c r="W123" s="16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6"/>
      <c r="W124" s="16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6"/>
      <c r="W125" s="16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6"/>
      <c r="W126" s="16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6"/>
      <c r="W127" s="16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6"/>
      <c r="W128" s="16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6"/>
      <c r="W129" s="16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6"/>
      <c r="W130" s="16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6"/>
      <c r="W131" s="16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6"/>
      <c r="W132" s="16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6"/>
      <c r="W133" s="16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6"/>
      <c r="W134" s="16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6"/>
      <c r="W135" s="16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6"/>
      <c r="W136" s="16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6"/>
      <c r="W137" s="16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6"/>
      <c r="W138" s="16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6"/>
      <c r="W139" s="16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6"/>
      <c r="W140" s="16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6"/>
      <c r="W141" s="16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6"/>
      <c r="W142" s="16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6"/>
      <c r="W143" s="16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6"/>
      <c r="W144" s="16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6"/>
      <c r="W145" s="16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6"/>
      <c r="W146" s="16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6"/>
      <c r="W147" s="16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6"/>
      <c r="W148" s="16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6"/>
      <c r="W149" s="16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6"/>
      <c r="W150" s="16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6"/>
      <c r="W151" s="16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6"/>
      <c r="W152" s="16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6"/>
      <c r="W153" s="16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6"/>
      <c r="W154" s="16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6"/>
      <c r="W155" s="16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6"/>
      <c r="W156" s="16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6"/>
      <c r="W157" s="16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6"/>
      <c r="W158" s="16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6"/>
      <c r="W159" s="16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6"/>
      <c r="W160" s="16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6"/>
      <c r="W161" s="16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6"/>
      <c r="W162" s="16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6"/>
      <c r="W163" s="16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6"/>
      <c r="W164" s="16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6"/>
      <c r="W165" s="16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6"/>
      <c r="W166" s="16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6"/>
      <c r="W167" s="16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6"/>
      <c r="W168" s="16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6"/>
      <c r="W169" s="16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6"/>
      <c r="W170" s="16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6"/>
      <c r="W171" s="16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6"/>
      <c r="W172" s="16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6"/>
      <c r="W173" s="16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6"/>
      <c r="W174" s="16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6"/>
      <c r="W175" s="16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6"/>
      <c r="W176" s="16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6"/>
      <c r="W177" s="16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6"/>
      <c r="W178" s="16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6"/>
      <c r="W179" s="16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6"/>
      <c r="W180" s="16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6"/>
      <c r="W181" s="16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6"/>
      <c r="W182" s="16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6"/>
      <c r="W183" s="16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6"/>
      <c r="W184" s="16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6"/>
      <c r="W185" s="16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6"/>
      <c r="W186" s="16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6"/>
      <c r="W187" s="16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6"/>
      <c r="W188" s="16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6"/>
      <c r="W189" s="16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6"/>
      <c r="W190" s="16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6"/>
      <c r="W191" s="16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6"/>
      <c r="W192" s="16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6"/>
      <c r="W193" s="16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6"/>
      <c r="W194" s="16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6"/>
      <c r="W195" s="16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6"/>
      <c r="W196" s="16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6"/>
      <c r="W197" s="16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6"/>
      <c r="W198" s="16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6"/>
      <c r="W199" s="16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6"/>
      <c r="W200" s="16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6"/>
      <c r="W201" s="16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6"/>
      <c r="W202" s="16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6"/>
      <c r="W203" s="16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6"/>
      <c r="W204" s="16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6"/>
      <c r="W205" s="16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6"/>
      <c r="W206" s="16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6"/>
      <c r="W207" s="16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6"/>
      <c r="W208" s="16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6"/>
      <c r="W209" s="16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6"/>
      <c r="W210" s="16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6"/>
      <c r="W211" s="16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6"/>
      <c r="W212" s="16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6"/>
      <c r="W213" s="16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53">
    <mergeCell ref="A7:AE7"/>
    <mergeCell ref="V3:W3"/>
    <mergeCell ref="A31:N31"/>
    <mergeCell ref="A34:L34"/>
    <mergeCell ref="A28:L28"/>
    <mergeCell ref="C29:E29"/>
    <mergeCell ref="H29:J29"/>
    <mergeCell ref="A14:AE14"/>
    <mergeCell ref="Z3:AA3"/>
    <mergeCell ref="AB3:AC3"/>
    <mergeCell ref="AD3:AE3"/>
    <mergeCell ref="J3:K3"/>
    <mergeCell ref="L3:M3"/>
    <mergeCell ref="N3:O3"/>
    <mergeCell ref="P3:Q3"/>
    <mergeCell ref="R3:S3"/>
    <mergeCell ref="T3:U3"/>
    <mergeCell ref="A1:AD1"/>
    <mergeCell ref="A2:AD2"/>
    <mergeCell ref="A3:A5"/>
    <mergeCell ref="B3:B4"/>
    <mergeCell ref="C3:C4"/>
    <mergeCell ref="D3:D4"/>
    <mergeCell ref="E3:E4"/>
    <mergeCell ref="X3:Y3"/>
    <mergeCell ref="F4:F5"/>
    <mergeCell ref="G4:G5"/>
    <mergeCell ref="H4:H5"/>
    <mergeCell ref="I4:I5"/>
    <mergeCell ref="J4:J5"/>
    <mergeCell ref="H3:I3"/>
    <mergeCell ref="F3:G3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2021-05-13T10:42:07Z</cp:lastPrinted>
  <dcterms:created xsi:type="dcterms:W3CDTF">1996-10-08T23:32:33Z</dcterms:created>
  <dcterms:modified xsi:type="dcterms:W3CDTF">2024-02-09T05:07:46Z</dcterms:modified>
  <cp:category/>
  <cp:version/>
  <cp:contentType/>
  <cp:contentStatus/>
</cp:coreProperties>
</file>