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2023" sheetId="1" r:id="rId1"/>
  </sheets>
  <definedNames>
    <definedName name="_xlnm.Print_Area" localSheetId="0">'2023'!$A$1:$AE$33</definedName>
  </definedNames>
  <calcPr fullCalcOnLoad="1"/>
</workbook>
</file>

<file path=xl/comments1.xml><?xml version="1.0" encoding="utf-8"?>
<comments xmlns="http://schemas.openxmlformats.org/spreadsheetml/2006/main">
  <authors>
    <author>Автор</author>
    <author>Сорокина Ольга Сергеевна</author>
  </authors>
  <commentLis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  <comment ref="A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03.15.10
</t>
        </r>
      </text>
    </comment>
    <comment ref="A19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03.15.20
</t>
        </r>
      </text>
    </comment>
    <comment ref="D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<sst xmlns="http://schemas.openxmlformats.org/spreadsheetml/2006/main" count="72" uniqueCount="39">
  <si>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</si>
  <si>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</si>
  <si>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</si>
  <si>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</si>
  <si>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</si>
  <si>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</si>
  <si>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</si>
  <si>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</si>
  <si>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</si>
  <si>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</si>
  <si>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</si>
  <si>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</si>
  <si>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</si>
  <si>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</si>
  <si>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</si>
  <si>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</si>
  <si>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</si>
  <si>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</si>
  <si>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</si>
  <si>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</si>
  <si>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</si>
  <si>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</si>
  <si>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</si>
  <si>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</si>
  <si>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</si>
  <si>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</si>
  <si>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</si>
  <si>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</si>
  <si>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</si>
  <si>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</si>
  <si>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бюджет автономного округа - Югры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</si>
  <si>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</si>
  <si>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</si>
  <si>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</si>
  <si>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2023</t>
  </si>
  <si>
    <t>Исполнитель : Главный специалист: Балабанская Н.В. 93-679</t>
  </si>
  <si>
    <t>1. Основное мероприятие «Обеспечение деятельности Комитета финансов Администрации города Когалыма» (показатель 2)</t>
  </si>
  <si>
    <t>2.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</si>
  <si>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______________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</si>
</sst>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175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1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13" fillId="10" borderId="10" xfId="0" applyNumberFormat="1" applyFont="1" applyFill="1" applyBorder="1" applyAlignment="1">
      <alignment horizontal="right" vertical="center" wrapText="1"/>
    </xf>
    <xf numFmtId="4" fontId="13" fillId="1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5" fontId="6" fillId="0" borderId="0" xfId="0" applyNumberFormat="1" applyFont="1" applyFill="1" applyAlignment="1">
      <alignment vertical="center" wrapText="1"/>
    </xf>
    <xf numFmtId="175" fontId="6" fillId="34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5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175" fontId="13" fillId="34" borderId="13" xfId="0" applyNumberFormat="1" applyFont="1" applyFill="1" applyBorder="1" applyAlignment="1">
      <alignment horizontal="center" vertical="center" wrapText="1"/>
    </xf>
    <xf numFmtId="175" fontId="13" fillId="34" borderId="14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3" fillId="35" borderId="13" xfId="0" applyNumberFormat="1" applyFont="1" applyFill="1" applyBorder="1" applyAlignment="1">
      <alignment horizontal="center" vertical="center" wrapText="1"/>
    </xf>
    <xf numFmtId="175" fontId="13" fillId="35" borderId="14" xfId="0" applyNumberFormat="1" applyFont="1" applyFill="1" applyBorder="1" applyAlignment="1">
      <alignment horizontal="center" vertical="center" wrapText="1"/>
    </xf>
    <xf numFmtId="175" fontId="14" fillId="0" borderId="0" xfId="0" applyNumberFormat="1" applyFont="1" applyFill="1" applyAlignment="1">
      <alignment horizontal="center" wrapText="1"/>
    </xf>
    <xf numFmtId="175" fontId="14" fillId="0" borderId="0" xfId="0" applyNumberFormat="1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5" fontId="13" fillId="0" borderId="12" xfId="0" applyNumberFormat="1" applyFont="1" applyFill="1" applyBorder="1" applyAlignment="1">
      <alignment horizontal="center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175" fontId="13" fillId="34" borderId="12" xfId="0" applyNumberFormat="1" applyFont="1" applyFill="1" applyBorder="1" applyAlignment="1">
      <alignment horizontal="center" vertical="center" wrapText="1"/>
    </xf>
    <xf numFmtId="175" fontId="13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tabSelected="1" view="pageBreakPreview" zoomScale="46" zoomScaleNormal="70" zoomScaleSheetLayoutView="46" workbookViewId="0" topLeftCell="A4">
      <selection activeCell="D12" sqref="D12"/>
    </sheetView>
  </sheetViews>
  <sheetFormatPr defaultColWidth="9.140625" defaultRowHeight="12.75"/>
  <cols>
    <col min="1" max="1" width="79.00390625" style="2" customWidth="1"/>
    <col min="2" max="2" width="33.28125" style="2" customWidth="1"/>
    <col min="3" max="3" width="19.8515625" style="2" bestFit="1" customWidth="1"/>
    <col min="4" max="4" width="22.421875" style="11" customWidth="1"/>
    <col min="5" max="5" width="20.57421875" style="2" customWidth="1"/>
    <col min="6" max="6" width="17.8515625" style="2" customWidth="1"/>
    <col min="7" max="7" width="17.00390625" style="2" customWidth="1"/>
    <col min="8" max="8" width="15.57421875" style="1" customWidth="1"/>
    <col min="9" max="9" width="17.421875" style="1" bestFit="1" customWidth="1"/>
    <col min="10" max="10" width="16.140625" style="1" customWidth="1"/>
    <col min="11" max="11" width="17.8515625" style="1" customWidth="1"/>
    <col min="12" max="12" width="15.7109375" style="1" bestFit="1" customWidth="1"/>
    <col min="13" max="13" width="17.00390625" style="1" customWidth="1"/>
    <col min="14" max="14" width="16.140625" style="1" customWidth="1"/>
    <col min="15" max="15" width="17.7109375" style="1" customWidth="1"/>
    <col min="16" max="16" width="16.140625" style="1" customWidth="1"/>
    <col min="17" max="17" width="16.7109375" style="1" customWidth="1"/>
    <col min="18" max="18" width="15.7109375" style="1" bestFit="1" customWidth="1"/>
    <col min="19" max="19" width="18.421875" style="1" customWidth="1"/>
    <col min="20" max="20" width="15.7109375" style="3" bestFit="1" customWidth="1"/>
    <col min="21" max="21" width="17.28125" style="3" bestFit="1" customWidth="1"/>
    <col min="22" max="22" width="15.7109375" style="14" bestFit="1" customWidth="1"/>
    <col min="23" max="23" width="17.7109375" style="14" customWidth="1"/>
    <col min="24" max="24" width="16.140625" style="3" customWidth="1"/>
    <col min="25" max="25" width="17.421875" style="3" customWidth="1"/>
    <col min="26" max="26" width="16.140625" style="3" customWidth="1"/>
    <col min="27" max="27" width="17.7109375" style="3" customWidth="1"/>
    <col min="28" max="28" width="16.140625" style="3" customWidth="1"/>
    <col min="29" max="29" width="18.140625" style="3" customWidth="1"/>
    <col min="30" max="30" width="16.140625" style="3" customWidth="1"/>
    <col min="31" max="31" width="17.7109375" style="3" customWidth="1"/>
    <col min="32" max="16384" width="8.8515625" style="1" customWidth="1"/>
  </cols>
  <sheetData>
    <row r="1" spans="1:31" ht="30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9"/>
    </row>
    <row r="2" spans="1:253" ht="30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2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6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0" customFormat="1" ht="29.25" customHeight="1">
      <c r="A4" s="85" t="s">
        <v>26</v>
      </c>
      <c r="B4" s="88" t="s">
        <v>27</v>
      </c>
      <c r="C4" s="90" t="s">
        <v>27</v>
      </c>
      <c r="D4" s="88" t="s">
        <v>28</v>
      </c>
      <c r="E4" s="90" t="s">
        <v>29</v>
      </c>
      <c r="F4" s="71" t="s">
        <v>23</v>
      </c>
      <c r="G4" s="72"/>
      <c r="H4" s="81" t="s">
        <v>0</v>
      </c>
      <c r="I4" s="82"/>
      <c r="J4" s="81" t="s">
        <v>1</v>
      </c>
      <c r="K4" s="82"/>
      <c r="L4" s="81" t="s">
        <v>2</v>
      </c>
      <c r="M4" s="82"/>
      <c r="N4" s="81" t="s">
        <v>3</v>
      </c>
      <c r="O4" s="82"/>
      <c r="P4" s="81" t="s">
        <v>4</v>
      </c>
      <c r="Q4" s="82"/>
      <c r="R4" s="81" t="s">
        <v>5</v>
      </c>
      <c r="S4" s="82"/>
      <c r="T4" s="81" t="s">
        <v>6</v>
      </c>
      <c r="U4" s="82"/>
      <c r="V4" s="71" t="s">
        <v>7</v>
      </c>
      <c r="W4" s="72"/>
      <c r="X4" s="71" t="s">
        <v>8</v>
      </c>
      <c r="Y4" s="72"/>
      <c r="Z4" s="71" t="s">
        <v>9</v>
      </c>
      <c r="AA4" s="72"/>
      <c r="AB4" s="71" t="s">
        <v>10</v>
      </c>
      <c r="AC4" s="72"/>
      <c r="AD4" s="71" t="s">
        <v>11</v>
      </c>
      <c r="AE4" s="72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51.75" customHeight="1">
      <c r="A5" s="86"/>
      <c r="B5" s="89"/>
      <c r="C5" s="91"/>
      <c r="D5" s="89"/>
      <c r="E5" s="91"/>
      <c r="F5" s="65" t="s">
        <v>21</v>
      </c>
      <c r="G5" s="65" t="s">
        <v>22</v>
      </c>
      <c r="H5" s="67" t="s">
        <v>12</v>
      </c>
      <c r="I5" s="65" t="s">
        <v>24</v>
      </c>
      <c r="J5" s="67" t="s">
        <v>12</v>
      </c>
      <c r="K5" s="65" t="s">
        <v>24</v>
      </c>
      <c r="L5" s="67" t="s">
        <v>12</v>
      </c>
      <c r="M5" s="65" t="s">
        <v>24</v>
      </c>
      <c r="N5" s="67" t="s">
        <v>12</v>
      </c>
      <c r="O5" s="65" t="s">
        <v>24</v>
      </c>
      <c r="P5" s="67" t="s">
        <v>12</v>
      </c>
      <c r="Q5" s="65" t="s">
        <v>24</v>
      </c>
      <c r="R5" s="67" t="s">
        <v>12</v>
      </c>
      <c r="S5" s="65" t="s">
        <v>24</v>
      </c>
      <c r="T5" s="67" t="s">
        <v>12</v>
      </c>
      <c r="U5" s="65" t="s">
        <v>24</v>
      </c>
      <c r="V5" s="69" t="s">
        <v>12</v>
      </c>
      <c r="W5" s="69" t="s">
        <v>24</v>
      </c>
      <c r="X5" s="67" t="s">
        <v>12</v>
      </c>
      <c r="Y5" s="65" t="s">
        <v>24</v>
      </c>
      <c r="Z5" s="67" t="s">
        <v>12</v>
      </c>
      <c r="AA5" s="65" t="s">
        <v>24</v>
      </c>
      <c r="AB5" s="67" t="s">
        <v>12</v>
      </c>
      <c r="AC5" s="65" t="s">
        <v>24</v>
      </c>
      <c r="AD5" s="67" t="s">
        <v>12</v>
      </c>
      <c r="AE5" s="65" t="s">
        <v>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18" customFormat="1" ht="26.25" customHeight="1">
      <c r="A6" s="87"/>
      <c r="B6" s="34" t="s">
        <v>34</v>
      </c>
      <c r="C6" s="35">
        <v>45139</v>
      </c>
      <c r="D6" s="35">
        <v>45139</v>
      </c>
      <c r="E6" s="35">
        <v>45139</v>
      </c>
      <c r="F6" s="66"/>
      <c r="G6" s="66"/>
      <c r="H6" s="68"/>
      <c r="I6" s="66"/>
      <c r="J6" s="68"/>
      <c r="K6" s="66"/>
      <c r="L6" s="68"/>
      <c r="M6" s="66"/>
      <c r="N6" s="68"/>
      <c r="O6" s="66"/>
      <c r="P6" s="68"/>
      <c r="Q6" s="66"/>
      <c r="R6" s="68"/>
      <c r="S6" s="66"/>
      <c r="T6" s="68"/>
      <c r="U6" s="66"/>
      <c r="V6" s="70"/>
      <c r="W6" s="70"/>
      <c r="X6" s="68"/>
      <c r="Y6" s="66"/>
      <c r="Z6" s="68"/>
      <c r="AA6" s="66"/>
      <c r="AB6" s="68"/>
      <c r="AC6" s="66"/>
      <c r="AD6" s="68"/>
      <c r="AE6" s="6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7">
        <v>22</v>
      </c>
      <c r="W7" s="37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6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73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5.5">
      <c r="A9" s="30" t="s">
        <v>16</v>
      </c>
      <c r="B9" s="38">
        <f>B10+B11+B12+B13</f>
        <v>48224.700000000004</v>
      </c>
      <c r="C9" s="38">
        <f>C10+C11+C12+C14</f>
        <v>31367.57</v>
      </c>
      <c r="D9" s="38">
        <f>D10+D11+D12+D14</f>
        <v>24459.149999999998</v>
      </c>
      <c r="E9" s="38">
        <f>E10+E11+E12+E14</f>
        <v>22125.6</v>
      </c>
      <c r="F9" s="38">
        <f>E9/B9*100</f>
        <v>45.88022320512102</v>
      </c>
      <c r="G9" s="39">
        <f>E9/C9*100</f>
        <v>70.5365445904799</v>
      </c>
      <c r="H9" s="39">
        <f aca="true" t="shared" si="0" ref="H9:AE9">H12</f>
        <v>6826.17</v>
      </c>
      <c r="I9" s="39">
        <f t="shared" si="0"/>
        <v>4903.83</v>
      </c>
      <c r="J9" s="39">
        <f t="shared" si="0"/>
        <v>2695.5</v>
      </c>
      <c r="K9" s="39">
        <f t="shared" si="0"/>
        <v>3852.88</v>
      </c>
      <c r="L9" s="39">
        <f t="shared" si="0"/>
        <v>2435.4</v>
      </c>
      <c r="M9" s="39">
        <f t="shared" si="0"/>
        <v>1844.63</v>
      </c>
      <c r="N9" s="39">
        <f t="shared" si="0"/>
        <v>6032.2</v>
      </c>
      <c r="O9" s="39">
        <f>O12</f>
        <v>2627.39</v>
      </c>
      <c r="P9" s="39">
        <f t="shared" si="0"/>
        <v>3025</v>
      </c>
      <c r="Q9" s="39">
        <f t="shared" si="0"/>
        <v>4413.47</v>
      </c>
      <c r="R9" s="39">
        <f>R12</f>
        <v>3965.5</v>
      </c>
      <c r="S9" s="39">
        <f t="shared" si="0"/>
        <v>4483.4</v>
      </c>
      <c r="T9" s="39">
        <f t="shared" si="0"/>
        <v>6387.8</v>
      </c>
      <c r="U9" s="39">
        <f t="shared" si="0"/>
        <v>2333.5499999999997</v>
      </c>
      <c r="V9" s="40">
        <f t="shared" si="0"/>
        <v>3620</v>
      </c>
      <c r="W9" s="40">
        <f t="shared" si="0"/>
        <v>0</v>
      </c>
      <c r="X9" s="39">
        <f t="shared" si="0"/>
        <v>2168</v>
      </c>
      <c r="Y9" s="39">
        <f t="shared" si="0"/>
        <v>0</v>
      </c>
      <c r="Z9" s="39">
        <f t="shared" si="0"/>
        <v>4152.3</v>
      </c>
      <c r="AA9" s="39">
        <f t="shared" si="0"/>
        <v>0</v>
      </c>
      <c r="AB9" s="39">
        <f t="shared" si="0"/>
        <v>2168</v>
      </c>
      <c r="AC9" s="39">
        <f t="shared" si="0"/>
        <v>0</v>
      </c>
      <c r="AD9" s="39">
        <f t="shared" si="0"/>
        <v>4748.83</v>
      </c>
      <c r="AE9" s="4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6.25">
      <c r="A10" s="28" t="s">
        <v>14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2.5">
      <c r="A11" s="29" t="s">
        <v>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3" customFormat="1" ht="26.25">
      <c r="A12" s="32" t="s">
        <v>13</v>
      </c>
      <c r="B12" s="43">
        <f>H12+J12+L12+N12+P12+R12+T12+V12+X12+Z12+AB12+AD12</f>
        <v>48224.700000000004</v>
      </c>
      <c r="C12" s="43">
        <f>H12+J12+L12+N12+P12+R12+T12</f>
        <v>31367.57</v>
      </c>
      <c r="D12" s="43">
        <f>I12+K12+M12+O12+Q12+S12+U12</f>
        <v>24459.149999999998</v>
      </c>
      <c r="E12" s="43">
        <f>I12+K12+M12+O12+Q12+S12</f>
        <v>22125.6</v>
      </c>
      <c r="F12" s="43">
        <f>E12/B12*100</f>
        <v>45.88022320512102</v>
      </c>
      <c r="G12" s="44">
        <f>E12/C12*100</f>
        <v>70.5365445904799</v>
      </c>
      <c r="H12" s="45">
        <v>6826.17</v>
      </c>
      <c r="I12" s="44">
        <v>4903.83</v>
      </c>
      <c r="J12" s="44">
        <v>2695.5</v>
      </c>
      <c r="K12" s="45">
        <v>3852.88</v>
      </c>
      <c r="L12" s="44">
        <v>2435.4</v>
      </c>
      <c r="M12" s="44">
        <v>1844.63</v>
      </c>
      <c r="N12" s="44">
        <v>6032.2</v>
      </c>
      <c r="O12" s="44">
        <f>2597.1+30.29</f>
        <v>2627.39</v>
      </c>
      <c r="P12" s="44">
        <v>3025</v>
      </c>
      <c r="Q12" s="44">
        <f>4376.02+37.45</f>
        <v>4413.47</v>
      </c>
      <c r="R12" s="44">
        <v>3965.5</v>
      </c>
      <c r="S12" s="44">
        <f>4446+37.4</f>
        <v>4483.4</v>
      </c>
      <c r="T12" s="44">
        <v>6387.8</v>
      </c>
      <c r="U12" s="44">
        <f>2296.12+37.43</f>
        <v>2333.5499999999997</v>
      </c>
      <c r="V12" s="46">
        <v>3620</v>
      </c>
      <c r="W12" s="46">
        <v>0</v>
      </c>
      <c r="X12" s="44">
        <v>2168</v>
      </c>
      <c r="Y12" s="44">
        <v>0</v>
      </c>
      <c r="Z12" s="44">
        <v>4152.3</v>
      </c>
      <c r="AA12" s="44">
        <v>0</v>
      </c>
      <c r="AB12" s="44">
        <v>2168</v>
      </c>
      <c r="AC12" s="44">
        <v>0</v>
      </c>
      <c r="AD12" s="44">
        <v>4748.83</v>
      </c>
      <c r="AE12" s="44">
        <v>0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52.5">
      <c r="A13" s="29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6.25" customHeight="1">
      <c r="A14" s="28" t="s">
        <v>15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38.25" customHeight="1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5.5">
      <c r="A16" s="30" t="s">
        <v>16</v>
      </c>
      <c r="B16" s="38">
        <f>B17+B18+B19+B21</f>
        <v>44</v>
      </c>
      <c r="C16" s="38">
        <f>C17+C18+C19+C21</f>
        <v>0</v>
      </c>
      <c r="D16" s="38">
        <f>D17+D18+D19+D21</f>
        <v>0</v>
      </c>
      <c r="E16" s="38">
        <f>E17+E18+E19+E21</f>
        <v>0</v>
      </c>
      <c r="F16" s="39">
        <f>E16/B16*100</f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40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>AB19</f>
        <v>0</v>
      </c>
      <c r="AC16" s="39">
        <v>0</v>
      </c>
      <c r="AD16" s="39">
        <v>0</v>
      </c>
      <c r="AE16" s="41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6.25">
      <c r="A17" s="28" t="s">
        <v>14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26.25">
      <c r="A18" s="29" t="s">
        <v>30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26.25">
      <c r="A19" s="29" t="s">
        <v>13</v>
      </c>
      <c r="B19" s="42">
        <v>44</v>
      </c>
      <c r="C19" s="42">
        <f>H19</f>
        <v>0</v>
      </c>
      <c r="D19" s="42">
        <v>0</v>
      </c>
      <c r="E19" s="42">
        <f>I19</f>
        <v>0</v>
      </c>
      <c r="F19" s="42">
        <f>E19/B19*100</f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44</v>
      </c>
      <c r="AA19" s="44">
        <v>0</v>
      </c>
      <c r="AB19" s="44">
        <v>0</v>
      </c>
      <c r="AC19" s="44">
        <v>0</v>
      </c>
      <c r="AD19" s="44">
        <v>0</v>
      </c>
      <c r="AE19" s="48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51.75" customHeight="1">
      <c r="A20" s="31" t="s">
        <v>18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32.25" customHeight="1">
      <c r="A21" s="31" t="s">
        <v>15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7" customFormat="1" ht="24">
      <c r="A22" s="27" t="s">
        <v>19</v>
      </c>
      <c r="B22" s="49">
        <f>B23+B24+B25+B27</f>
        <v>48268.700000000004</v>
      </c>
      <c r="C22" s="49">
        <f aca="true" t="shared" si="1" ref="C22:AE22">C25</f>
        <v>31367.57</v>
      </c>
      <c r="D22" s="49">
        <f t="shared" si="1"/>
        <v>24459.149999999998</v>
      </c>
      <c r="E22" s="49">
        <f>E25</f>
        <v>22125.6</v>
      </c>
      <c r="F22" s="50">
        <f t="shared" si="1"/>
        <v>45.88022320512102</v>
      </c>
      <c r="G22" s="49">
        <f t="shared" si="1"/>
        <v>0</v>
      </c>
      <c r="H22" s="50">
        <f t="shared" si="1"/>
        <v>6826.17</v>
      </c>
      <c r="I22" s="50">
        <f t="shared" si="1"/>
        <v>4903.83</v>
      </c>
      <c r="J22" s="50">
        <f t="shared" si="1"/>
        <v>2695.5</v>
      </c>
      <c r="K22" s="50">
        <f t="shared" si="1"/>
        <v>3852.88</v>
      </c>
      <c r="L22" s="50">
        <f t="shared" si="1"/>
        <v>2435.4</v>
      </c>
      <c r="M22" s="50">
        <f t="shared" si="1"/>
        <v>1844.63</v>
      </c>
      <c r="N22" s="50">
        <f t="shared" si="1"/>
        <v>6032.2</v>
      </c>
      <c r="O22" s="50">
        <f t="shared" si="1"/>
        <v>2627.39</v>
      </c>
      <c r="P22" s="50">
        <f t="shared" si="1"/>
        <v>3025</v>
      </c>
      <c r="Q22" s="50">
        <f t="shared" si="1"/>
        <v>4413.47</v>
      </c>
      <c r="R22" s="50">
        <f t="shared" si="1"/>
        <v>3965.5</v>
      </c>
      <c r="S22" s="50">
        <f t="shared" si="1"/>
        <v>4483.4</v>
      </c>
      <c r="T22" s="50">
        <f t="shared" si="1"/>
        <v>6387.8</v>
      </c>
      <c r="U22" s="50">
        <f t="shared" si="1"/>
        <v>2333.5499999999997</v>
      </c>
      <c r="V22" s="50">
        <f t="shared" si="1"/>
        <v>3620</v>
      </c>
      <c r="W22" s="50">
        <f t="shared" si="1"/>
        <v>0</v>
      </c>
      <c r="X22" s="50">
        <f t="shared" si="1"/>
        <v>2168</v>
      </c>
      <c r="Y22" s="50">
        <f>Y25</f>
        <v>0</v>
      </c>
      <c r="Z22" s="50">
        <f t="shared" si="1"/>
        <v>4196.3</v>
      </c>
      <c r="AA22" s="50">
        <f t="shared" si="1"/>
        <v>0</v>
      </c>
      <c r="AB22" s="50">
        <f>AB25</f>
        <v>2168</v>
      </c>
      <c r="AC22" s="50">
        <f t="shared" si="1"/>
        <v>0</v>
      </c>
      <c r="AD22" s="50">
        <f t="shared" si="1"/>
        <v>4748.83</v>
      </c>
      <c r="AE22" s="50">
        <f t="shared" si="1"/>
        <v>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32.25" customHeight="1">
      <c r="A23" s="28" t="s">
        <v>14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24.75">
      <c r="A24" s="29" t="s">
        <v>30</v>
      </c>
      <c r="B24" s="42"/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28.5" customHeight="1">
      <c r="A25" s="28" t="s">
        <v>13</v>
      </c>
      <c r="B25" s="43">
        <f>B19+B12</f>
        <v>48268.700000000004</v>
      </c>
      <c r="C25" s="43">
        <f>C19+C12</f>
        <v>31367.57</v>
      </c>
      <c r="D25" s="43">
        <f aca="true" t="shared" si="2" ref="D25:AE25">D19+D12</f>
        <v>24459.149999999998</v>
      </c>
      <c r="E25" s="43">
        <f t="shared" si="2"/>
        <v>22125.6</v>
      </c>
      <c r="F25" s="43">
        <f t="shared" si="2"/>
        <v>45.88022320512102</v>
      </c>
      <c r="G25" s="43">
        <v>0</v>
      </c>
      <c r="H25" s="43">
        <f t="shared" si="2"/>
        <v>6826.17</v>
      </c>
      <c r="I25" s="43">
        <f t="shared" si="2"/>
        <v>4903.83</v>
      </c>
      <c r="J25" s="43">
        <f t="shared" si="2"/>
        <v>2695.5</v>
      </c>
      <c r="K25" s="43">
        <f t="shared" si="2"/>
        <v>3852.88</v>
      </c>
      <c r="L25" s="43">
        <f t="shared" si="2"/>
        <v>2435.4</v>
      </c>
      <c r="M25" s="43">
        <f t="shared" si="2"/>
        <v>1844.63</v>
      </c>
      <c r="N25" s="43">
        <f t="shared" si="2"/>
        <v>6032.2</v>
      </c>
      <c r="O25" s="43">
        <f t="shared" si="2"/>
        <v>2627.39</v>
      </c>
      <c r="P25" s="43">
        <f t="shared" si="2"/>
        <v>3025</v>
      </c>
      <c r="Q25" s="43">
        <f t="shared" si="2"/>
        <v>4413.47</v>
      </c>
      <c r="R25" s="43">
        <f t="shared" si="2"/>
        <v>3965.5</v>
      </c>
      <c r="S25" s="43">
        <f t="shared" si="2"/>
        <v>4483.4</v>
      </c>
      <c r="T25" s="43">
        <f t="shared" si="2"/>
        <v>6387.8</v>
      </c>
      <c r="U25" s="43">
        <f t="shared" si="2"/>
        <v>2333.5499999999997</v>
      </c>
      <c r="V25" s="51">
        <f t="shared" si="2"/>
        <v>3620</v>
      </c>
      <c r="W25" s="51">
        <f t="shared" si="2"/>
        <v>0</v>
      </c>
      <c r="X25" s="43">
        <f t="shared" si="2"/>
        <v>2168</v>
      </c>
      <c r="Y25" s="43">
        <f t="shared" si="2"/>
        <v>0</v>
      </c>
      <c r="Z25" s="43">
        <f t="shared" si="2"/>
        <v>4196.3</v>
      </c>
      <c r="AA25" s="43">
        <f t="shared" si="2"/>
        <v>0</v>
      </c>
      <c r="AB25" s="43">
        <f t="shared" si="2"/>
        <v>2168</v>
      </c>
      <c r="AC25" s="43">
        <f t="shared" si="2"/>
        <v>0</v>
      </c>
      <c r="AD25" s="43">
        <f t="shared" si="2"/>
        <v>4748.83</v>
      </c>
      <c r="AE25" s="43">
        <f t="shared" si="2"/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50.25">
      <c r="A26" s="29" t="s">
        <v>18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33" customHeight="1">
      <c r="A27" s="28" t="s">
        <v>15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31" ht="24.75">
      <c r="A28" s="52"/>
      <c r="B28" s="53"/>
      <c r="C28" s="54"/>
      <c r="D28" s="53"/>
      <c r="E28" s="54"/>
      <c r="F28" s="53"/>
      <c r="G28" s="53"/>
      <c r="H28" s="55"/>
      <c r="I28" s="55"/>
      <c r="J28" s="4"/>
      <c r="K28" s="64"/>
      <c r="L28" s="4"/>
      <c r="M28" s="4"/>
      <c r="N28" s="4"/>
      <c r="O28" s="4"/>
      <c r="P28" s="4"/>
      <c r="Q28" s="4"/>
      <c r="R28" s="4"/>
      <c r="S28" s="4"/>
      <c r="T28" s="56"/>
      <c r="U28" s="56"/>
      <c r="V28" s="57"/>
      <c r="W28" s="57"/>
      <c r="X28" s="56"/>
      <c r="Y28" s="56"/>
      <c r="Z28" s="56"/>
      <c r="AA28" s="56"/>
      <c r="AB28" s="56"/>
      <c r="AC28" s="56"/>
      <c r="AD28" s="56"/>
      <c r="AE28" s="56"/>
    </row>
    <row r="29" spans="1:40" ht="27.75">
      <c r="A29" s="78" t="s">
        <v>31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33"/>
      <c r="N29" s="64"/>
      <c r="O29" s="4"/>
      <c r="P29" s="56"/>
      <c r="Q29" s="56"/>
      <c r="R29" s="56"/>
      <c r="S29" s="56"/>
      <c r="T29" s="4"/>
      <c r="U29" s="4"/>
      <c r="V29" s="58"/>
      <c r="W29" s="58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2"/>
    </row>
    <row r="30" spans="1:40" ht="55.5" customHeight="1">
      <c r="A30" s="59" t="s">
        <v>20</v>
      </c>
      <c r="B30" s="63" t="s">
        <v>38</v>
      </c>
      <c r="C30" s="79" t="s">
        <v>32</v>
      </c>
      <c r="D30" s="79"/>
      <c r="E30" s="79"/>
      <c r="F30" s="60"/>
      <c r="G30" s="60"/>
      <c r="H30" s="80"/>
      <c r="I30" s="80"/>
      <c r="J30" s="80"/>
      <c r="K30" s="61"/>
      <c r="L30" s="62"/>
      <c r="M30" s="56"/>
      <c r="N30" s="56"/>
      <c r="O30" s="56"/>
      <c r="P30" s="56"/>
      <c r="Q30" s="56"/>
      <c r="R30" s="56"/>
      <c r="S30" s="56"/>
      <c r="T30" s="4"/>
      <c r="U30" s="4"/>
      <c r="V30" s="58"/>
      <c r="W30" s="58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4.75">
      <c r="A31" s="26"/>
      <c r="B31" s="4"/>
      <c r="C31" s="4"/>
      <c r="D31" s="4"/>
      <c r="E31" s="4"/>
      <c r="F31" s="4"/>
      <c r="G31" s="4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4"/>
      <c r="U31" s="4"/>
      <c r="V31" s="58"/>
      <c r="W31" s="58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24.75">
      <c r="A32" s="76" t="s">
        <v>35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8"/>
      <c r="P32" s="3"/>
      <c r="Q32" s="3"/>
      <c r="R32" s="3"/>
      <c r="S32" s="3"/>
      <c r="T32" s="1"/>
      <c r="U32" s="1"/>
      <c r="V32" s="15"/>
      <c r="W32" s="15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2.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8"/>
      <c r="P33" s="3"/>
      <c r="Q33" s="3"/>
      <c r="R33" s="3"/>
      <c r="S33" s="3"/>
      <c r="T33" s="1"/>
      <c r="U33" s="1"/>
      <c r="V33" s="15"/>
      <c r="W33" s="15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">
      <c r="A34" s="8"/>
      <c r="B34" s="8"/>
      <c r="C34" s="8"/>
      <c r="D34" s="8"/>
      <c r="E34" s="8"/>
      <c r="F34" s="8"/>
      <c r="G34" s="21"/>
      <c r="H34" s="21"/>
      <c r="I34" s="8"/>
      <c r="J34" s="8"/>
      <c r="K34" s="8"/>
      <c r="L34" s="8"/>
      <c r="M34" s="8"/>
      <c r="N34" s="8"/>
      <c r="O34" s="8"/>
      <c r="P34" s="3"/>
      <c r="Q34" s="3"/>
      <c r="R34" s="3"/>
      <c r="S34" s="3"/>
      <c r="T34" s="1"/>
      <c r="U34" s="1"/>
      <c r="V34" s="15"/>
      <c r="W34" s="15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13" ht="18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8"/>
    </row>
    <row r="36" ht="15">
      <c r="D36" s="2"/>
    </row>
    <row r="37" spans="2:7" ht="18">
      <c r="B37" s="8"/>
      <c r="C37" s="8"/>
      <c r="D37" s="8"/>
      <c r="E37" s="8"/>
      <c r="F37" s="8"/>
      <c r="G37" s="8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spans="1:31" ht="15">
      <c r="A50" s="1"/>
      <c r="B50" s="1"/>
      <c r="C50" s="1"/>
      <c r="D50" s="2"/>
      <c r="E50" s="1"/>
      <c r="F50" s="1"/>
      <c r="G50" s="1"/>
      <c r="T50" s="1"/>
      <c r="U50" s="1"/>
      <c r="V50" s="15"/>
      <c r="W50" s="15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2"/>
      <c r="E51" s="1"/>
      <c r="F51" s="1"/>
      <c r="G51" s="1"/>
      <c r="T51" s="1"/>
      <c r="U51" s="1"/>
      <c r="V51" s="15"/>
      <c r="W51" s="15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2"/>
      <c r="E52" s="1"/>
      <c r="F52" s="1"/>
      <c r="G52" s="1"/>
      <c r="T52" s="1"/>
      <c r="U52" s="1"/>
      <c r="V52" s="15"/>
      <c r="W52" s="15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2"/>
      <c r="E53" s="1"/>
      <c r="F53" s="1"/>
      <c r="G53" s="1"/>
      <c r="T53" s="1"/>
      <c r="U53" s="1"/>
      <c r="V53" s="15"/>
      <c r="W53" s="15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2"/>
      <c r="E54" s="1"/>
      <c r="F54" s="1"/>
      <c r="G54" s="1"/>
      <c r="T54" s="1"/>
      <c r="U54" s="1"/>
      <c r="V54" s="15"/>
      <c r="W54" s="15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2"/>
      <c r="E55" s="1"/>
      <c r="F55" s="1"/>
      <c r="G55" s="1"/>
      <c r="T55" s="1"/>
      <c r="U55" s="1"/>
      <c r="V55" s="15"/>
      <c r="W55" s="15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2"/>
      <c r="E56" s="1"/>
      <c r="F56" s="1"/>
      <c r="G56" s="1"/>
      <c r="T56" s="1"/>
      <c r="U56" s="1"/>
      <c r="V56" s="15"/>
      <c r="W56" s="15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2"/>
      <c r="E57" s="1"/>
      <c r="F57" s="1"/>
      <c r="G57" s="1"/>
      <c r="T57" s="1"/>
      <c r="U57" s="1"/>
      <c r="V57" s="15"/>
      <c r="W57" s="15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2"/>
      <c r="E58" s="1"/>
      <c r="F58" s="1"/>
      <c r="G58" s="1"/>
      <c r="T58" s="1"/>
      <c r="U58" s="1"/>
      <c r="V58" s="15"/>
      <c r="W58" s="15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2"/>
      <c r="E59" s="1"/>
      <c r="F59" s="1"/>
      <c r="G59" s="1"/>
      <c r="T59" s="1"/>
      <c r="U59" s="1"/>
      <c r="V59" s="15"/>
      <c r="W59" s="15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2"/>
      <c r="E60" s="1"/>
      <c r="F60" s="1"/>
      <c r="G60" s="1"/>
      <c r="T60" s="1"/>
      <c r="U60" s="1"/>
      <c r="V60" s="15"/>
      <c r="W60" s="15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2"/>
      <c r="E61" s="1"/>
      <c r="F61" s="1"/>
      <c r="G61" s="1"/>
      <c r="T61" s="1"/>
      <c r="U61" s="1"/>
      <c r="V61" s="15"/>
      <c r="W61" s="15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2"/>
      <c r="E62" s="1"/>
      <c r="F62" s="1"/>
      <c r="G62" s="1"/>
      <c r="T62" s="1"/>
      <c r="U62" s="1"/>
      <c r="V62" s="15"/>
      <c r="W62" s="15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2"/>
      <c r="E63" s="1"/>
      <c r="F63" s="1"/>
      <c r="G63" s="1"/>
      <c r="T63" s="1"/>
      <c r="U63" s="1"/>
      <c r="V63" s="15"/>
      <c r="W63" s="15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2"/>
      <c r="E64" s="1"/>
      <c r="F64" s="1"/>
      <c r="G64" s="1"/>
      <c r="T64" s="1"/>
      <c r="U64" s="1"/>
      <c r="V64" s="15"/>
      <c r="W64" s="15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2"/>
      <c r="E65" s="1"/>
      <c r="F65" s="1"/>
      <c r="G65" s="1"/>
      <c r="T65" s="1"/>
      <c r="U65" s="1"/>
      <c r="V65" s="15"/>
      <c r="W65" s="15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2"/>
      <c r="E66" s="1"/>
      <c r="F66" s="1"/>
      <c r="G66" s="1"/>
      <c r="T66" s="1"/>
      <c r="U66" s="1"/>
      <c r="V66" s="15"/>
      <c r="W66" s="15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2"/>
      <c r="E67" s="1"/>
      <c r="F67" s="1"/>
      <c r="G67" s="1"/>
      <c r="T67" s="1"/>
      <c r="U67" s="1"/>
      <c r="V67" s="15"/>
      <c r="W67" s="15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2"/>
      <c r="E68" s="1"/>
      <c r="F68" s="1"/>
      <c r="G68" s="1"/>
      <c r="T68" s="1"/>
      <c r="U68" s="1"/>
      <c r="V68" s="15"/>
      <c r="W68" s="15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2"/>
      <c r="E69" s="1"/>
      <c r="F69" s="1"/>
      <c r="G69" s="1"/>
      <c r="T69" s="1"/>
      <c r="U69" s="1"/>
      <c r="V69" s="15"/>
      <c r="W69" s="15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2"/>
      <c r="E70" s="1"/>
      <c r="F70" s="1"/>
      <c r="G70" s="1"/>
      <c r="T70" s="1"/>
      <c r="U70" s="1"/>
      <c r="V70" s="15"/>
      <c r="W70" s="15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2"/>
      <c r="E71" s="1"/>
      <c r="F71" s="1"/>
      <c r="G71" s="1"/>
      <c r="T71" s="1"/>
      <c r="U71" s="1"/>
      <c r="V71" s="15"/>
      <c r="W71" s="15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2"/>
      <c r="E72" s="1"/>
      <c r="F72" s="1"/>
      <c r="G72" s="1"/>
      <c r="T72" s="1"/>
      <c r="U72" s="1"/>
      <c r="V72" s="15"/>
      <c r="W72" s="15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2"/>
      <c r="E73" s="1"/>
      <c r="F73" s="1"/>
      <c r="G73" s="1"/>
      <c r="T73" s="1"/>
      <c r="U73" s="1"/>
      <c r="V73" s="15"/>
      <c r="W73" s="15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2"/>
      <c r="E74" s="1"/>
      <c r="F74" s="1"/>
      <c r="G74" s="1"/>
      <c r="T74" s="1"/>
      <c r="U74" s="1"/>
      <c r="V74" s="15"/>
      <c r="W74" s="15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2"/>
      <c r="E75" s="1"/>
      <c r="F75" s="1"/>
      <c r="G75" s="1"/>
      <c r="T75" s="1"/>
      <c r="U75" s="1"/>
      <c r="V75" s="15"/>
      <c r="W75" s="15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2"/>
      <c r="E76" s="1"/>
      <c r="F76" s="1"/>
      <c r="G76" s="1"/>
      <c r="T76" s="1"/>
      <c r="U76" s="1"/>
      <c r="V76" s="15"/>
      <c r="W76" s="15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2"/>
      <c r="E77" s="1"/>
      <c r="F77" s="1"/>
      <c r="G77" s="1"/>
      <c r="T77" s="1"/>
      <c r="U77" s="1"/>
      <c r="V77" s="15"/>
      <c r="W77" s="15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2"/>
      <c r="E78" s="1"/>
      <c r="F78" s="1"/>
      <c r="G78" s="1"/>
      <c r="T78" s="1"/>
      <c r="U78" s="1"/>
      <c r="V78" s="15"/>
      <c r="W78" s="15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2"/>
      <c r="E79" s="1"/>
      <c r="F79" s="1"/>
      <c r="G79" s="1"/>
      <c r="T79" s="1"/>
      <c r="U79" s="1"/>
      <c r="V79" s="15"/>
      <c r="W79" s="15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2"/>
      <c r="E80" s="1"/>
      <c r="F80" s="1"/>
      <c r="G80" s="1"/>
      <c r="T80" s="1"/>
      <c r="U80" s="1"/>
      <c r="V80" s="15"/>
      <c r="W80" s="15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2"/>
      <c r="E81" s="1"/>
      <c r="F81" s="1"/>
      <c r="G81" s="1"/>
      <c r="T81" s="1"/>
      <c r="U81" s="1"/>
      <c r="V81" s="15"/>
      <c r="W81" s="15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2"/>
      <c r="E82" s="1"/>
      <c r="F82" s="1"/>
      <c r="G82" s="1"/>
      <c r="T82" s="1"/>
      <c r="U82" s="1"/>
      <c r="V82" s="15"/>
      <c r="W82" s="15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2"/>
      <c r="E83" s="1"/>
      <c r="F83" s="1"/>
      <c r="G83" s="1"/>
      <c r="T83" s="1"/>
      <c r="U83" s="1"/>
      <c r="V83" s="15"/>
      <c r="W83" s="15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2"/>
      <c r="E84" s="1"/>
      <c r="F84" s="1"/>
      <c r="G84" s="1"/>
      <c r="T84" s="1"/>
      <c r="U84" s="1"/>
      <c r="V84" s="15"/>
      <c r="W84" s="15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2"/>
      <c r="E85" s="1"/>
      <c r="F85" s="1"/>
      <c r="G85" s="1"/>
      <c r="T85" s="1"/>
      <c r="U85" s="1"/>
      <c r="V85" s="15"/>
      <c r="W85" s="15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2"/>
      <c r="E86" s="1"/>
      <c r="F86" s="1"/>
      <c r="G86" s="1"/>
      <c r="T86" s="1"/>
      <c r="U86" s="1"/>
      <c r="V86" s="15"/>
      <c r="W86" s="15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2"/>
      <c r="E87" s="1"/>
      <c r="F87" s="1"/>
      <c r="G87" s="1"/>
      <c r="T87" s="1"/>
      <c r="U87" s="1"/>
      <c r="V87" s="15"/>
      <c r="W87" s="15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2"/>
      <c r="E88" s="1"/>
      <c r="F88" s="1"/>
      <c r="G88" s="1"/>
      <c r="T88" s="1"/>
      <c r="U88" s="1"/>
      <c r="V88" s="15"/>
      <c r="W88" s="15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2"/>
      <c r="E89" s="1"/>
      <c r="F89" s="1"/>
      <c r="G89" s="1"/>
      <c r="T89" s="1"/>
      <c r="U89" s="1"/>
      <c r="V89" s="15"/>
      <c r="W89" s="15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2"/>
      <c r="E90" s="1"/>
      <c r="F90" s="1"/>
      <c r="G90" s="1"/>
      <c r="T90" s="1"/>
      <c r="U90" s="1"/>
      <c r="V90" s="15"/>
      <c r="W90" s="15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2"/>
      <c r="E91" s="1"/>
      <c r="F91" s="1"/>
      <c r="G91" s="1"/>
      <c r="T91" s="1"/>
      <c r="U91" s="1"/>
      <c r="V91" s="15"/>
      <c r="W91" s="15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2"/>
      <c r="E92" s="1"/>
      <c r="F92" s="1"/>
      <c r="G92" s="1"/>
      <c r="T92" s="1"/>
      <c r="U92" s="1"/>
      <c r="V92" s="15"/>
      <c r="W92" s="15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2"/>
      <c r="E93" s="1"/>
      <c r="F93" s="1"/>
      <c r="G93" s="1"/>
      <c r="T93" s="1"/>
      <c r="U93" s="1"/>
      <c r="V93" s="15"/>
      <c r="W93" s="15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2"/>
      <c r="E94" s="1"/>
      <c r="F94" s="1"/>
      <c r="G94" s="1"/>
      <c r="T94" s="1"/>
      <c r="U94" s="1"/>
      <c r="V94" s="15"/>
      <c r="W94" s="15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2"/>
      <c r="E95" s="1"/>
      <c r="F95" s="1"/>
      <c r="G95" s="1"/>
      <c r="T95" s="1"/>
      <c r="U95" s="1"/>
      <c r="V95" s="15"/>
      <c r="W95" s="15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2"/>
      <c r="E96" s="1"/>
      <c r="F96" s="1"/>
      <c r="G96" s="1"/>
      <c r="T96" s="1"/>
      <c r="U96" s="1"/>
      <c r="V96" s="15"/>
      <c r="W96" s="15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2"/>
      <c r="E97" s="1"/>
      <c r="F97" s="1"/>
      <c r="G97" s="1"/>
      <c r="T97" s="1"/>
      <c r="U97" s="1"/>
      <c r="V97" s="15"/>
      <c r="W97" s="15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2"/>
      <c r="E98" s="1"/>
      <c r="F98" s="1"/>
      <c r="G98" s="1"/>
      <c r="T98" s="1"/>
      <c r="U98" s="1"/>
      <c r="V98" s="15"/>
      <c r="W98" s="15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2"/>
      <c r="E99" s="1"/>
      <c r="F99" s="1"/>
      <c r="G99" s="1"/>
      <c r="T99" s="1"/>
      <c r="U99" s="1"/>
      <c r="V99" s="15"/>
      <c r="W99" s="15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2"/>
      <c r="E100" s="1"/>
      <c r="F100" s="1"/>
      <c r="G100" s="1"/>
      <c r="T100" s="1"/>
      <c r="U100" s="1"/>
      <c r="V100" s="15"/>
      <c r="W100" s="15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2"/>
      <c r="E101" s="1"/>
      <c r="F101" s="1"/>
      <c r="G101" s="1"/>
      <c r="T101" s="1"/>
      <c r="U101" s="1"/>
      <c r="V101" s="15"/>
      <c r="W101" s="15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2"/>
      <c r="E102" s="1"/>
      <c r="F102" s="1"/>
      <c r="G102" s="1"/>
      <c r="T102" s="1"/>
      <c r="U102" s="1"/>
      <c r="V102" s="15"/>
      <c r="W102" s="15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2"/>
      <c r="E103" s="1"/>
      <c r="F103" s="1"/>
      <c r="G103" s="1"/>
      <c r="T103" s="1"/>
      <c r="U103" s="1"/>
      <c r="V103" s="15"/>
      <c r="W103" s="15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2"/>
      <c r="E104" s="1"/>
      <c r="F104" s="1"/>
      <c r="G104" s="1"/>
      <c r="T104" s="1"/>
      <c r="U104" s="1"/>
      <c r="V104" s="15"/>
      <c r="W104" s="15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2"/>
      <c r="E105" s="1"/>
      <c r="F105" s="1"/>
      <c r="G105" s="1"/>
      <c r="T105" s="1"/>
      <c r="U105" s="1"/>
      <c r="V105" s="15"/>
      <c r="W105" s="15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2"/>
      <c r="E106" s="1"/>
      <c r="F106" s="1"/>
      <c r="G106" s="1"/>
      <c r="T106" s="1"/>
      <c r="U106" s="1"/>
      <c r="V106" s="15"/>
      <c r="W106" s="15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2"/>
      <c r="E107" s="1"/>
      <c r="F107" s="1"/>
      <c r="G107" s="1"/>
      <c r="T107" s="1"/>
      <c r="U107" s="1"/>
      <c r="V107" s="15"/>
      <c r="W107" s="15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2"/>
      <c r="E108" s="1"/>
      <c r="F108" s="1"/>
      <c r="G108" s="1"/>
      <c r="T108" s="1"/>
      <c r="U108" s="1"/>
      <c r="V108" s="15"/>
      <c r="W108" s="15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2"/>
      <c r="E109" s="1"/>
      <c r="F109" s="1"/>
      <c r="G109" s="1"/>
      <c r="T109" s="1"/>
      <c r="U109" s="1"/>
      <c r="V109" s="15"/>
      <c r="W109" s="15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2"/>
      <c r="E110" s="1"/>
      <c r="F110" s="1"/>
      <c r="G110" s="1"/>
      <c r="T110" s="1"/>
      <c r="U110" s="1"/>
      <c r="V110" s="15"/>
      <c r="W110" s="15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2"/>
      <c r="E111" s="1"/>
      <c r="F111" s="1"/>
      <c r="G111" s="1"/>
      <c r="T111" s="1"/>
      <c r="U111" s="1"/>
      <c r="V111" s="15"/>
      <c r="W111" s="15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2"/>
      <c r="E112" s="1"/>
      <c r="F112" s="1"/>
      <c r="G112" s="1"/>
      <c r="T112" s="1"/>
      <c r="U112" s="1"/>
      <c r="V112" s="15"/>
      <c r="W112" s="15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2"/>
      <c r="E113" s="1"/>
      <c r="F113" s="1"/>
      <c r="G113" s="1"/>
      <c r="T113" s="1"/>
      <c r="U113" s="1"/>
      <c r="V113" s="15"/>
      <c r="W113" s="15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2"/>
      <c r="E114" s="1"/>
      <c r="F114" s="1"/>
      <c r="G114" s="1"/>
      <c r="T114" s="1"/>
      <c r="U114" s="1"/>
      <c r="V114" s="15"/>
      <c r="W114" s="15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2"/>
      <c r="E115" s="1"/>
      <c r="F115" s="1"/>
      <c r="G115" s="1"/>
      <c r="T115" s="1"/>
      <c r="U115" s="1"/>
      <c r="V115" s="15"/>
      <c r="W115" s="15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2"/>
      <c r="E116" s="1"/>
      <c r="F116" s="1"/>
      <c r="G116" s="1"/>
      <c r="T116" s="1"/>
      <c r="U116" s="1"/>
      <c r="V116" s="15"/>
      <c r="W116" s="15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2"/>
      <c r="E117" s="1"/>
      <c r="F117" s="1"/>
      <c r="G117" s="1"/>
      <c r="T117" s="1"/>
      <c r="U117" s="1"/>
      <c r="V117" s="15"/>
      <c r="W117" s="15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2"/>
      <c r="E118" s="1"/>
      <c r="F118" s="1"/>
      <c r="G118" s="1"/>
      <c r="T118" s="1"/>
      <c r="U118" s="1"/>
      <c r="V118" s="15"/>
      <c r="W118" s="15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2"/>
      <c r="E119" s="1"/>
      <c r="F119" s="1"/>
      <c r="G119" s="1"/>
      <c r="T119" s="1"/>
      <c r="U119" s="1"/>
      <c r="V119" s="15"/>
      <c r="W119" s="15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2"/>
      <c r="E120" s="1"/>
      <c r="F120" s="1"/>
      <c r="G120" s="1"/>
      <c r="T120" s="1"/>
      <c r="U120" s="1"/>
      <c r="V120" s="15"/>
      <c r="W120" s="15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2"/>
      <c r="E121" s="1"/>
      <c r="F121" s="1"/>
      <c r="G121" s="1"/>
      <c r="T121" s="1"/>
      <c r="U121" s="1"/>
      <c r="V121" s="15"/>
      <c r="W121" s="15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2"/>
      <c r="E122" s="1"/>
      <c r="F122" s="1"/>
      <c r="G122" s="1"/>
      <c r="T122" s="1"/>
      <c r="U122" s="1"/>
      <c r="V122" s="15"/>
      <c r="W122" s="15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2"/>
      <c r="E123" s="1"/>
      <c r="F123" s="1"/>
      <c r="G123" s="1"/>
      <c r="T123" s="1"/>
      <c r="U123" s="1"/>
      <c r="V123" s="15"/>
      <c r="W123" s="15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2"/>
      <c r="E124" s="1"/>
      <c r="F124" s="1"/>
      <c r="G124" s="1"/>
      <c r="T124" s="1"/>
      <c r="U124" s="1"/>
      <c r="V124" s="15"/>
      <c r="W124" s="15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2"/>
      <c r="E125" s="1"/>
      <c r="F125" s="1"/>
      <c r="G125" s="1"/>
      <c r="T125" s="1"/>
      <c r="U125" s="1"/>
      <c r="V125" s="15"/>
      <c r="W125" s="15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2"/>
      <c r="E126" s="1"/>
      <c r="F126" s="1"/>
      <c r="G126" s="1"/>
      <c r="T126" s="1"/>
      <c r="U126" s="1"/>
      <c r="V126" s="15"/>
      <c r="W126" s="15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2"/>
      <c r="E127" s="1"/>
      <c r="F127" s="1"/>
      <c r="G127" s="1"/>
      <c r="T127" s="1"/>
      <c r="U127" s="1"/>
      <c r="V127" s="15"/>
      <c r="W127" s="15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2"/>
      <c r="E128" s="1"/>
      <c r="F128" s="1"/>
      <c r="G128" s="1"/>
      <c r="T128" s="1"/>
      <c r="U128" s="1"/>
      <c r="V128" s="15"/>
      <c r="W128" s="15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2"/>
      <c r="E129" s="1"/>
      <c r="F129" s="1"/>
      <c r="G129" s="1"/>
      <c r="T129" s="1"/>
      <c r="U129" s="1"/>
      <c r="V129" s="15"/>
      <c r="W129" s="15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2"/>
      <c r="E130" s="1"/>
      <c r="F130" s="1"/>
      <c r="G130" s="1"/>
      <c r="T130" s="1"/>
      <c r="U130" s="1"/>
      <c r="V130" s="15"/>
      <c r="W130" s="15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2"/>
      <c r="E131" s="1"/>
      <c r="F131" s="1"/>
      <c r="G131" s="1"/>
      <c r="T131" s="1"/>
      <c r="U131" s="1"/>
      <c r="V131" s="15"/>
      <c r="W131" s="15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2"/>
      <c r="E132" s="1"/>
      <c r="F132" s="1"/>
      <c r="G132" s="1"/>
      <c r="T132" s="1"/>
      <c r="U132" s="1"/>
      <c r="V132" s="15"/>
      <c r="W132" s="15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2"/>
      <c r="E133" s="1"/>
      <c r="F133" s="1"/>
      <c r="G133" s="1"/>
      <c r="T133" s="1"/>
      <c r="U133" s="1"/>
      <c r="V133" s="15"/>
      <c r="W133" s="15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2"/>
      <c r="E134" s="1"/>
      <c r="F134" s="1"/>
      <c r="G134" s="1"/>
      <c r="T134" s="1"/>
      <c r="U134" s="1"/>
      <c r="V134" s="15"/>
      <c r="W134" s="15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2"/>
      <c r="E135" s="1"/>
      <c r="F135" s="1"/>
      <c r="G135" s="1"/>
      <c r="T135" s="1"/>
      <c r="U135" s="1"/>
      <c r="V135" s="15"/>
      <c r="W135" s="15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2"/>
      <c r="E136" s="1"/>
      <c r="F136" s="1"/>
      <c r="G136" s="1"/>
      <c r="T136" s="1"/>
      <c r="U136" s="1"/>
      <c r="V136" s="15"/>
      <c r="W136" s="15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2"/>
      <c r="E137" s="1"/>
      <c r="F137" s="1"/>
      <c r="G137" s="1"/>
      <c r="T137" s="1"/>
      <c r="U137" s="1"/>
      <c r="V137" s="15"/>
      <c r="W137" s="15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2"/>
      <c r="E138" s="1"/>
      <c r="F138" s="1"/>
      <c r="G138" s="1"/>
      <c r="T138" s="1"/>
      <c r="U138" s="1"/>
      <c r="V138" s="15"/>
      <c r="W138" s="15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2"/>
      <c r="E139" s="1"/>
      <c r="F139" s="1"/>
      <c r="G139" s="1"/>
      <c r="T139" s="1"/>
      <c r="U139" s="1"/>
      <c r="V139" s="15"/>
      <c r="W139" s="15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2"/>
      <c r="E140" s="1"/>
      <c r="F140" s="1"/>
      <c r="G140" s="1"/>
      <c r="T140" s="1"/>
      <c r="U140" s="1"/>
      <c r="V140" s="15"/>
      <c r="W140" s="15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2"/>
      <c r="E141" s="1"/>
      <c r="F141" s="1"/>
      <c r="G141" s="1"/>
      <c r="T141" s="1"/>
      <c r="U141" s="1"/>
      <c r="V141" s="15"/>
      <c r="W141" s="15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2"/>
      <c r="E142" s="1"/>
      <c r="F142" s="1"/>
      <c r="G142" s="1"/>
      <c r="T142" s="1"/>
      <c r="U142" s="1"/>
      <c r="V142" s="15"/>
      <c r="W142" s="15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2"/>
      <c r="E143" s="1"/>
      <c r="F143" s="1"/>
      <c r="G143" s="1"/>
      <c r="T143" s="1"/>
      <c r="U143" s="1"/>
      <c r="V143" s="15"/>
      <c r="W143" s="15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2"/>
      <c r="E144" s="1"/>
      <c r="F144" s="1"/>
      <c r="G144" s="1"/>
      <c r="T144" s="1"/>
      <c r="U144" s="1"/>
      <c r="V144" s="15"/>
      <c r="W144" s="15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2"/>
      <c r="E145" s="1"/>
      <c r="F145" s="1"/>
      <c r="G145" s="1"/>
      <c r="T145" s="1"/>
      <c r="U145" s="1"/>
      <c r="V145" s="15"/>
      <c r="W145" s="15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2"/>
      <c r="E146" s="1"/>
      <c r="F146" s="1"/>
      <c r="G146" s="1"/>
      <c r="T146" s="1"/>
      <c r="U146" s="1"/>
      <c r="V146" s="15"/>
      <c r="W146" s="15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2"/>
      <c r="E147" s="1"/>
      <c r="F147" s="1"/>
      <c r="G147" s="1"/>
      <c r="T147" s="1"/>
      <c r="U147" s="1"/>
      <c r="V147" s="15"/>
      <c r="W147" s="15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2"/>
      <c r="E148" s="1"/>
      <c r="F148" s="1"/>
      <c r="G148" s="1"/>
      <c r="T148" s="1"/>
      <c r="U148" s="1"/>
      <c r="V148" s="15"/>
      <c r="W148" s="15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2"/>
      <c r="E149" s="1"/>
      <c r="F149" s="1"/>
      <c r="G149" s="1"/>
      <c r="T149" s="1"/>
      <c r="U149" s="1"/>
      <c r="V149" s="15"/>
      <c r="W149" s="15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2"/>
      <c r="E150" s="1"/>
      <c r="F150" s="1"/>
      <c r="G150" s="1"/>
      <c r="T150" s="1"/>
      <c r="U150" s="1"/>
      <c r="V150" s="15"/>
      <c r="W150" s="15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2"/>
      <c r="E151" s="1"/>
      <c r="F151" s="1"/>
      <c r="G151" s="1"/>
      <c r="T151" s="1"/>
      <c r="U151" s="1"/>
      <c r="V151" s="15"/>
      <c r="W151" s="15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2"/>
      <c r="E152" s="1"/>
      <c r="F152" s="1"/>
      <c r="G152" s="1"/>
      <c r="T152" s="1"/>
      <c r="U152" s="1"/>
      <c r="V152" s="15"/>
      <c r="W152" s="15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2"/>
      <c r="E153" s="1"/>
      <c r="F153" s="1"/>
      <c r="G153" s="1"/>
      <c r="T153" s="1"/>
      <c r="U153" s="1"/>
      <c r="V153" s="15"/>
      <c r="W153" s="15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2"/>
      <c r="E154" s="1"/>
      <c r="F154" s="1"/>
      <c r="G154" s="1"/>
      <c r="T154" s="1"/>
      <c r="U154" s="1"/>
      <c r="V154" s="15"/>
      <c r="W154" s="15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2"/>
      <c r="E155" s="1"/>
      <c r="F155" s="1"/>
      <c r="G155" s="1"/>
      <c r="T155" s="1"/>
      <c r="U155" s="1"/>
      <c r="V155" s="15"/>
      <c r="W155" s="15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2"/>
      <c r="E156" s="1"/>
      <c r="F156" s="1"/>
      <c r="G156" s="1"/>
      <c r="T156" s="1"/>
      <c r="U156" s="1"/>
      <c r="V156" s="15"/>
      <c r="W156" s="15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2"/>
      <c r="E157" s="1"/>
      <c r="F157" s="1"/>
      <c r="G157" s="1"/>
      <c r="T157" s="1"/>
      <c r="U157" s="1"/>
      <c r="V157" s="15"/>
      <c r="W157" s="15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2"/>
      <c r="E158" s="1"/>
      <c r="F158" s="1"/>
      <c r="G158" s="1"/>
      <c r="T158" s="1"/>
      <c r="U158" s="1"/>
      <c r="V158" s="15"/>
      <c r="W158" s="15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2"/>
      <c r="E159" s="1"/>
      <c r="F159" s="1"/>
      <c r="G159" s="1"/>
      <c r="T159" s="1"/>
      <c r="U159" s="1"/>
      <c r="V159" s="15"/>
      <c r="W159" s="15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2"/>
      <c r="E160" s="1"/>
      <c r="F160" s="1"/>
      <c r="G160" s="1"/>
      <c r="T160" s="1"/>
      <c r="U160" s="1"/>
      <c r="V160" s="15"/>
      <c r="W160" s="15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2"/>
      <c r="E161" s="1"/>
      <c r="F161" s="1"/>
      <c r="G161" s="1"/>
      <c r="T161" s="1"/>
      <c r="U161" s="1"/>
      <c r="V161" s="15"/>
      <c r="W161" s="15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2"/>
      <c r="E162" s="1"/>
      <c r="F162" s="1"/>
      <c r="G162" s="1"/>
      <c r="T162" s="1"/>
      <c r="U162" s="1"/>
      <c r="V162" s="15"/>
      <c r="W162" s="15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2"/>
      <c r="E163" s="1"/>
      <c r="F163" s="1"/>
      <c r="G163" s="1"/>
      <c r="T163" s="1"/>
      <c r="U163" s="1"/>
      <c r="V163" s="15"/>
      <c r="W163" s="15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2"/>
      <c r="E164" s="1"/>
      <c r="F164" s="1"/>
      <c r="G164" s="1"/>
      <c r="T164" s="1"/>
      <c r="U164" s="1"/>
      <c r="V164" s="15"/>
      <c r="W164" s="15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2"/>
      <c r="E165" s="1"/>
      <c r="F165" s="1"/>
      <c r="G165" s="1"/>
      <c r="T165" s="1"/>
      <c r="U165" s="1"/>
      <c r="V165" s="15"/>
      <c r="W165" s="15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2"/>
      <c r="E166" s="1"/>
      <c r="F166" s="1"/>
      <c r="G166" s="1"/>
      <c r="T166" s="1"/>
      <c r="U166" s="1"/>
      <c r="V166" s="15"/>
      <c r="W166" s="15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2"/>
      <c r="E167" s="1"/>
      <c r="F167" s="1"/>
      <c r="G167" s="1"/>
      <c r="T167" s="1"/>
      <c r="U167" s="1"/>
      <c r="V167" s="15"/>
      <c r="W167" s="15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2"/>
      <c r="E168" s="1"/>
      <c r="F168" s="1"/>
      <c r="G168" s="1"/>
      <c r="T168" s="1"/>
      <c r="U168" s="1"/>
      <c r="V168" s="15"/>
      <c r="W168" s="15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2"/>
      <c r="E169" s="1"/>
      <c r="F169" s="1"/>
      <c r="G169" s="1"/>
      <c r="T169" s="1"/>
      <c r="U169" s="1"/>
      <c r="V169" s="15"/>
      <c r="W169" s="15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2"/>
      <c r="E170" s="1"/>
      <c r="F170" s="1"/>
      <c r="G170" s="1"/>
      <c r="T170" s="1"/>
      <c r="U170" s="1"/>
      <c r="V170" s="15"/>
      <c r="W170" s="15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2"/>
      <c r="E171" s="1"/>
      <c r="F171" s="1"/>
      <c r="G171" s="1"/>
      <c r="T171" s="1"/>
      <c r="U171" s="1"/>
      <c r="V171" s="15"/>
      <c r="W171" s="15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2"/>
      <c r="E172" s="1"/>
      <c r="F172" s="1"/>
      <c r="G172" s="1"/>
      <c r="T172" s="1"/>
      <c r="U172" s="1"/>
      <c r="V172" s="15"/>
      <c r="W172" s="15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2"/>
      <c r="E173" s="1"/>
      <c r="F173" s="1"/>
      <c r="G173" s="1"/>
      <c r="T173" s="1"/>
      <c r="U173" s="1"/>
      <c r="V173" s="15"/>
      <c r="W173" s="15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2"/>
      <c r="E174" s="1"/>
      <c r="F174" s="1"/>
      <c r="G174" s="1"/>
      <c r="T174" s="1"/>
      <c r="U174" s="1"/>
      <c r="V174" s="15"/>
      <c r="W174" s="15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2"/>
      <c r="E175" s="1"/>
      <c r="F175" s="1"/>
      <c r="G175" s="1"/>
      <c r="T175" s="1"/>
      <c r="U175" s="1"/>
      <c r="V175" s="15"/>
      <c r="W175" s="15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2"/>
      <c r="E176" s="1"/>
      <c r="F176" s="1"/>
      <c r="G176" s="1"/>
      <c r="T176" s="1"/>
      <c r="U176" s="1"/>
      <c r="V176" s="15"/>
      <c r="W176" s="15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2"/>
      <c r="E177" s="1"/>
      <c r="F177" s="1"/>
      <c r="G177" s="1"/>
      <c r="T177" s="1"/>
      <c r="U177" s="1"/>
      <c r="V177" s="15"/>
      <c r="W177" s="15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2"/>
      <c r="E178" s="1"/>
      <c r="F178" s="1"/>
      <c r="G178" s="1"/>
      <c r="T178" s="1"/>
      <c r="U178" s="1"/>
      <c r="V178" s="15"/>
      <c r="W178" s="15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2"/>
      <c r="E179" s="1"/>
      <c r="F179" s="1"/>
      <c r="G179" s="1"/>
      <c r="T179" s="1"/>
      <c r="U179" s="1"/>
      <c r="V179" s="15"/>
      <c r="W179" s="15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2"/>
      <c r="E180" s="1"/>
      <c r="F180" s="1"/>
      <c r="G180" s="1"/>
      <c r="T180" s="1"/>
      <c r="U180" s="1"/>
      <c r="V180" s="15"/>
      <c r="W180" s="15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2"/>
      <c r="E181" s="1"/>
      <c r="F181" s="1"/>
      <c r="G181" s="1"/>
      <c r="T181" s="1"/>
      <c r="U181" s="1"/>
      <c r="V181" s="15"/>
      <c r="W181" s="15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2"/>
      <c r="E182" s="1"/>
      <c r="F182" s="1"/>
      <c r="G182" s="1"/>
      <c r="T182" s="1"/>
      <c r="U182" s="1"/>
      <c r="V182" s="15"/>
      <c r="W182" s="15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2"/>
      <c r="E183" s="1"/>
      <c r="F183" s="1"/>
      <c r="G183" s="1"/>
      <c r="T183" s="1"/>
      <c r="U183" s="1"/>
      <c r="V183" s="15"/>
      <c r="W183" s="15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2"/>
      <c r="E184" s="1"/>
      <c r="F184" s="1"/>
      <c r="G184" s="1"/>
      <c r="T184" s="1"/>
      <c r="U184" s="1"/>
      <c r="V184" s="15"/>
      <c r="W184" s="15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2"/>
      <c r="E185" s="1"/>
      <c r="F185" s="1"/>
      <c r="G185" s="1"/>
      <c r="T185" s="1"/>
      <c r="U185" s="1"/>
      <c r="V185" s="15"/>
      <c r="W185" s="15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2"/>
      <c r="E186" s="1"/>
      <c r="F186" s="1"/>
      <c r="G186" s="1"/>
      <c r="T186" s="1"/>
      <c r="U186" s="1"/>
      <c r="V186" s="15"/>
      <c r="W186" s="15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2"/>
      <c r="E187" s="1"/>
      <c r="F187" s="1"/>
      <c r="G187" s="1"/>
      <c r="T187" s="1"/>
      <c r="U187" s="1"/>
      <c r="V187" s="15"/>
      <c r="W187" s="15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2"/>
      <c r="E188" s="1"/>
      <c r="F188" s="1"/>
      <c r="G188" s="1"/>
      <c r="T188" s="1"/>
      <c r="U188" s="1"/>
      <c r="V188" s="15"/>
      <c r="W188" s="15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2"/>
      <c r="E189" s="1"/>
      <c r="F189" s="1"/>
      <c r="G189" s="1"/>
      <c r="T189" s="1"/>
      <c r="U189" s="1"/>
      <c r="V189" s="15"/>
      <c r="W189" s="15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2"/>
      <c r="E190" s="1"/>
      <c r="F190" s="1"/>
      <c r="G190" s="1"/>
      <c r="T190" s="1"/>
      <c r="U190" s="1"/>
      <c r="V190" s="15"/>
      <c r="W190" s="15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2"/>
      <c r="E191" s="1"/>
      <c r="F191" s="1"/>
      <c r="G191" s="1"/>
      <c r="T191" s="1"/>
      <c r="U191" s="1"/>
      <c r="V191" s="15"/>
      <c r="W191" s="15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2"/>
      <c r="E192" s="1"/>
      <c r="F192" s="1"/>
      <c r="G192" s="1"/>
      <c r="T192" s="1"/>
      <c r="U192" s="1"/>
      <c r="V192" s="15"/>
      <c r="W192" s="15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2"/>
      <c r="E193" s="1"/>
      <c r="F193" s="1"/>
      <c r="G193" s="1"/>
      <c r="T193" s="1"/>
      <c r="U193" s="1"/>
      <c r="V193" s="15"/>
      <c r="W193" s="15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2"/>
      <c r="E194" s="1"/>
      <c r="F194" s="1"/>
      <c r="G194" s="1"/>
      <c r="T194" s="1"/>
      <c r="U194" s="1"/>
      <c r="V194" s="15"/>
      <c r="W194" s="15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2"/>
      <c r="E195" s="1"/>
      <c r="F195" s="1"/>
      <c r="G195" s="1"/>
      <c r="T195" s="1"/>
      <c r="U195" s="1"/>
      <c r="V195" s="15"/>
      <c r="W195" s="15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2"/>
      <c r="E196" s="1"/>
      <c r="F196" s="1"/>
      <c r="G196" s="1"/>
      <c r="T196" s="1"/>
      <c r="U196" s="1"/>
      <c r="V196" s="15"/>
      <c r="W196" s="15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2"/>
      <c r="E197" s="1"/>
      <c r="F197" s="1"/>
      <c r="G197" s="1"/>
      <c r="T197" s="1"/>
      <c r="U197" s="1"/>
      <c r="V197" s="15"/>
      <c r="W197" s="15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2"/>
      <c r="E198" s="1"/>
      <c r="F198" s="1"/>
      <c r="G198" s="1"/>
      <c r="T198" s="1"/>
      <c r="U198" s="1"/>
      <c r="V198" s="15"/>
      <c r="W198" s="15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2"/>
      <c r="E199" s="1"/>
      <c r="F199" s="1"/>
      <c r="G199" s="1"/>
      <c r="T199" s="1"/>
      <c r="U199" s="1"/>
      <c r="V199" s="15"/>
      <c r="W199" s="15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2"/>
      <c r="E200" s="1"/>
      <c r="F200" s="1"/>
      <c r="G200" s="1"/>
      <c r="T200" s="1"/>
      <c r="U200" s="1"/>
      <c r="V200" s="15"/>
      <c r="W200" s="15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2"/>
      <c r="E201" s="1"/>
      <c r="F201" s="1"/>
      <c r="G201" s="1"/>
      <c r="T201" s="1"/>
      <c r="U201" s="1"/>
      <c r="V201" s="15"/>
      <c r="W201" s="15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2"/>
      <c r="E202" s="1"/>
      <c r="F202" s="1"/>
      <c r="G202" s="1"/>
      <c r="T202" s="1"/>
      <c r="U202" s="1"/>
      <c r="V202" s="15"/>
      <c r="W202" s="15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2"/>
      <c r="E203" s="1"/>
      <c r="F203" s="1"/>
      <c r="G203" s="1"/>
      <c r="T203" s="1"/>
      <c r="U203" s="1"/>
      <c r="V203" s="15"/>
      <c r="W203" s="15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2"/>
      <c r="E204" s="1"/>
      <c r="F204" s="1"/>
      <c r="G204" s="1"/>
      <c r="T204" s="1"/>
      <c r="U204" s="1"/>
      <c r="V204" s="15"/>
      <c r="W204" s="15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2"/>
      <c r="E205" s="1"/>
      <c r="F205" s="1"/>
      <c r="G205" s="1"/>
      <c r="T205" s="1"/>
      <c r="U205" s="1"/>
      <c r="V205" s="15"/>
      <c r="W205" s="15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2"/>
      <c r="E206" s="1"/>
      <c r="F206" s="1"/>
      <c r="G206" s="1"/>
      <c r="T206" s="1"/>
      <c r="U206" s="1"/>
      <c r="V206" s="15"/>
      <c r="W206" s="15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2"/>
      <c r="E207" s="1"/>
      <c r="F207" s="1"/>
      <c r="G207" s="1"/>
      <c r="T207" s="1"/>
      <c r="U207" s="1"/>
      <c r="V207" s="15"/>
      <c r="W207" s="15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2"/>
      <c r="E208" s="1"/>
      <c r="F208" s="1"/>
      <c r="G208" s="1"/>
      <c r="T208" s="1"/>
      <c r="U208" s="1"/>
      <c r="V208" s="15"/>
      <c r="W208" s="15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2"/>
      <c r="E209" s="1"/>
      <c r="F209" s="1"/>
      <c r="G209" s="1"/>
      <c r="T209" s="1"/>
      <c r="U209" s="1"/>
      <c r="V209" s="15"/>
      <c r="W209" s="15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2"/>
      <c r="E210" s="1"/>
      <c r="F210" s="1"/>
      <c r="G210" s="1"/>
      <c r="T210" s="1"/>
      <c r="U210" s="1"/>
      <c r="V210" s="15"/>
      <c r="W210" s="15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2"/>
      <c r="E211" s="1"/>
      <c r="F211" s="1"/>
      <c r="G211" s="1"/>
      <c r="T211" s="1"/>
      <c r="U211" s="1"/>
      <c r="V211" s="15"/>
      <c r="W211" s="15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2"/>
      <c r="E212" s="1"/>
      <c r="F212" s="1"/>
      <c r="G212" s="1"/>
      <c r="T212" s="1"/>
      <c r="U212" s="1"/>
      <c r="V212" s="15"/>
      <c r="W212" s="15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2"/>
      <c r="E213" s="1"/>
      <c r="F213" s="1"/>
      <c r="G213" s="1"/>
      <c r="T213" s="1"/>
      <c r="U213" s="1"/>
      <c r="V213" s="15"/>
      <c r="W213" s="15"/>
      <c r="X213" s="1"/>
      <c r="Y213" s="1"/>
      <c r="Z213" s="1"/>
      <c r="AA213" s="1"/>
      <c r="AB213" s="1"/>
      <c r="AC213" s="1"/>
      <c r="AD213" s="1"/>
      <c r="AE213" s="1"/>
    </row>
    <row r="214" spans="1:31" ht="15">
      <c r="A214" s="1"/>
      <c r="B214" s="1"/>
      <c r="C214" s="1"/>
      <c r="D214" s="2"/>
      <c r="E214" s="1"/>
      <c r="F214" s="1"/>
      <c r="G214" s="1"/>
      <c r="T214" s="1"/>
      <c r="U214" s="1"/>
      <c r="V214" s="15"/>
      <c r="W214" s="15"/>
      <c r="X214" s="1"/>
      <c r="Y214" s="1"/>
      <c r="Z214" s="1"/>
      <c r="AA214" s="1"/>
      <c r="AB214" s="1"/>
      <c r="AC214" s="1"/>
      <c r="AD214" s="1"/>
      <c r="AE214" s="1"/>
    </row>
  </sheetData>
  <sheetProtection/>
  <mergeCells count="53">
    <mergeCell ref="H4:I4"/>
    <mergeCell ref="R4:S4"/>
    <mergeCell ref="T4:U4"/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  <mergeCell ref="A32:N32"/>
    <mergeCell ref="A35:L35"/>
    <mergeCell ref="A29:L29"/>
    <mergeCell ref="C30:E30"/>
    <mergeCell ref="H30:J30"/>
    <mergeCell ref="A15:AE15"/>
    <mergeCell ref="F4:G4"/>
    <mergeCell ref="A8:AE8"/>
    <mergeCell ref="V4:W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E5:AE6"/>
    <mergeCell ref="Y5:Y6"/>
    <mergeCell ref="Z5:Z6"/>
    <mergeCell ref="AA5:AA6"/>
    <mergeCell ref="AB5:AB6"/>
    <mergeCell ref="AC5:AC6"/>
    <mergeCell ref="AD5:AD6"/>
  </mergeCells>
  <printOptions horizontalCentered="1"/>
  <pageMargins left="0.31496062992125984" right="0.31496062992125984" top="0.7874015748031497" bottom="0.1968503937007874" header="0.31496062992125984" footer="0.31496062992125984"/>
  <pageSetup fitToHeight="0" fitToWidth="1" horizontalDpi="600" verticalDpi="600" orientation="landscape" paperSize="9" scale="23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Сорокина Ольга Сергеевна</cp:lastModifiedBy>
  <cp:lastPrinted>2023-04-18T04:09:00Z</cp:lastPrinted>
  <dcterms:created xsi:type="dcterms:W3CDTF">1996-10-08T23:32:33Z</dcterms:created>
  <dcterms:modified xsi:type="dcterms:W3CDTF">2023-07-13T04:30:21Z</dcterms:modified>
  <cp:category/>
  <cp:version/>
  <cp:contentType/>
  <cp:contentStatus/>
</cp:coreProperties>
</file>