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360" windowHeight="10665" tabRatio="573"/>
  </bookViews>
  <sheets>
    <sheet name="на 01.02.2021" sheetId="2" r:id="rId1"/>
    <sheet name="Лист3" sheetId="3" r:id="rId2"/>
  </sheets>
  <calcPr calcId="152511" iterate="1"/>
</workbook>
</file>

<file path=xl/calcChain.xml><?xml version="1.0" encoding="utf-8"?>
<calcChain xmlns="http://schemas.openxmlformats.org/spreadsheetml/2006/main">
  <c r="F42" i="2" l="1"/>
  <c r="E42" i="2"/>
  <c r="D42" i="2"/>
  <c r="Q42" i="2" l="1"/>
  <c r="M42" i="2"/>
  <c r="M22" i="2" l="1"/>
  <c r="C46" i="2"/>
  <c r="C47" i="2"/>
  <c r="C42" i="2"/>
  <c r="Q44" i="2" l="1"/>
  <c r="J44" i="2"/>
  <c r="F44" i="2" s="1"/>
  <c r="D44" i="2"/>
  <c r="E44" i="2" s="1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47" i="2" s="1"/>
  <c r="AD23" i="2"/>
  <c r="AD47" i="2" s="1"/>
  <c r="AC23" i="2"/>
  <c r="AC47" i="2" s="1"/>
  <c r="Y23" i="2"/>
  <c r="Y47" i="2" s="1"/>
  <c r="X23" i="2"/>
  <c r="X47" i="2" s="1"/>
  <c r="W23" i="2"/>
  <c r="W47" i="2" s="1"/>
  <c r="V23" i="2"/>
  <c r="V47" i="2" s="1"/>
  <c r="U23" i="2"/>
  <c r="U47" i="2" s="1"/>
  <c r="T23" i="2"/>
  <c r="T47" i="2" s="1"/>
  <c r="S23" i="2"/>
  <c r="S47" i="2" s="1"/>
  <c r="Q23" i="2"/>
  <c r="Q47" i="2" s="1"/>
  <c r="P23" i="2"/>
  <c r="P47" i="2" s="1"/>
  <c r="O23" i="2"/>
  <c r="O47" i="2" s="1"/>
  <c r="N23" i="2"/>
  <c r="N47" i="2" s="1"/>
  <c r="M23" i="2"/>
  <c r="M47" i="2" s="1"/>
  <c r="L23" i="2"/>
  <c r="L47" i="2" s="1"/>
  <c r="K23" i="2"/>
  <c r="K47" i="2" s="1"/>
  <c r="J23" i="2"/>
  <c r="AF22" i="2"/>
  <c r="AF46" i="2" s="1"/>
  <c r="AE22" i="2"/>
  <c r="AE46" i="2" s="1"/>
  <c r="AD22" i="2"/>
  <c r="AD46" i="2" s="1"/>
  <c r="AA22" i="2"/>
  <c r="AA46" i="2" s="1"/>
  <c r="U22" i="2"/>
  <c r="U46" i="2" s="1"/>
  <c r="S22" i="2"/>
  <c r="S46" i="2" s="1"/>
  <c r="P22" i="2"/>
  <c r="P46" i="2" s="1"/>
  <c r="O22" i="2"/>
  <c r="O46" i="2" s="1"/>
  <c r="K22" i="2"/>
  <c r="K46" i="2" s="1"/>
  <c r="G20" i="2"/>
  <c r="I20" i="2" s="1"/>
  <c r="AC19" i="2"/>
  <c r="Y19" i="2"/>
  <c r="Y22" i="2" s="1"/>
  <c r="Y46" i="2" s="1"/>
  <c r="X19" i="2"/>
  <c r="X22" i="2" s="1"/>
  <c r="X46" i="2" s="1"/>
  <c r="W19" i="2"/>
  <c r="W22" i="2" s="1"/>
  <c r="W46" i="2" s="1"/>
  <c r="W45" i="2" s="1"/>
  <c r="T19" i="2"/>
  <c r="T22" i="2" s="1"/>
  <c r="T46" i="2" s="1"/>
  <c r="Q19" i="2"/>
  <c r="Q18" i="2" s="1"/>
  <c r="M19" i="2"/>
  <c r="M46" i="2" s="1"/>
  <c r="L19" i="2"/>
  <c r="L22" i="2" s="1"/>
  <c r="L46" i="2" s="1"/>
  <c r="L45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Z23" i="2" s="1"/>
  <c r="Z47" i="2" s="1"/>
  <c r="R16" i="2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47" i="2" s="1"/>
  <c r="AA12" i="2"/>
  <c r="AA23" i="2" s="1"/>
  <c r="AA47" i="2" s="1"/>
  <c r="F12" i="2"/>
  <c r="E12" i="2" s="1"/>
  <c r="D12" i="2"/>
  <c r="Q11" i="2"/>
  <c r="Q10" i="2" s="1"/>
  <c r="I11" i="2"/>
  <c r="F11" i="2"/>
  <c r="E11" i="2"/>
  <c r="D11" i="2"/>
  <c r="AF10" i="2"/>
  <c r="AD10" i="2"/>
  <c r="AC10" i="2"/>
  <c r="AB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J10" i="2"/>
  <c r="J18" i="2" l="1"/>
  <c r="AF45" i="2"/>
  <c r="P45" i="2"/>
  <c r="M18" i="2"/>
  <c r="U45" i="2"/>
  <c r="M45" i="2"/>
  <c r="P37" i="2"/>
  <c r="X45" i="2"/>
  <c r="O45" i="2"/>
  <c r="AD45" i="2"/>
  <c r="T45" i="2"/>
  <c r="Y45" i="2"/>
  <c r="X37" i="2"/>
  <c r="I14" i="2"/>
  <c r="AE45" i="2"/>
  <c r="AA45" i="2"/>
  <c r="S45" i="2"/>
  <c r="G43" i="2"/>
  <c r="J37" i="2"/>
  <c r="N37" i="2"/>
  <c r="R37" i="2"/>
  <c r="V37" i="2"/>
  <c r="Z37" i="2"/>
  <c r="AD37" i="2"/>
  <c r="S21" i="2"/>
  <c r="AD21" i="2"/>
  <c r="AF37" i="2"/>
  <c r="D10" i="2"/>
  <c r="D34" i="2"/>
  <c r="K21" i="2"/>
  <c r="E37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22" i="2"/>
  <c r="D46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16" i="2"/>
  <c r="D23" i="2" s="1"/>
  <c r="D30" i="2" s="1"/>
  <c r="D29" i="2" s="1"/>
  <c r="G35" i="2"/>
  <c r="C34" i="2"/>
  <c r="G11" i="2"/>
  <c r="N14" i="2"/>
  <c r="L18" i="2"/>
  <c r="Z19" i="2"/>
  <c r="Z22" i="2" s="1"/>
  <c r="Z46" i="2" s="1"/>
  <c r="Z45" i="2" s="1"/>
  <c r="U21" i="2"/>
  <c r="G31" i="2"/>
  <c r="D38" i="2"/>
  <c r="D37" i="2" s="1"/>
  <c r="H43" i="2"/>
  <c r="N22" i="2"/>
  <c r="N46" i="2" s="1"/>
  <c r="N45" i="2" s="1"/>
  <c r="X18" i="2"/>
  <c r="Y18" i="2"/>
  <c r="T21" i="2"/>
  <c r="X21" i="2"/>
  <c r="G12" i="2"/>
  <c r="R19" i="2"/>
  <c r="R14" i="2"/>
  <c r="I18" i="2"/>
  <c r="Y21" i="2"/>
  <c r="H11" i="2"/>
  <c r="D47" i="2"/>
  <c r="D45" i="2" s="1"/>
  <c r="H12" i="2"/>
  <c r="V14" i="2"/>
  <c r="V22" i="2"/>
  <c r="V46" i="2" s="1"/>
  <c r="V45" i="2" s="1"/>
  <c r="F16" i="2"/>
  <c r="F47" i="2" s="1"/>
  <c r="E22" i="2"/>
  <c r="E46" i="2"/>
  <c r="I46" i="2"/>
  <c r="AA21" i="2"/>
  <c r="G15" i="2"/>
  <c r="AB19" i="2"/>
  <c r="AB18" i="2" s="1"/>
  <c r="AB23" i="2"/>
  <c r="AB47" i="2" s="1"/>
  <c r="W21" i="2"/>
  <c r="AC22" i="2"/>
  <c r="AC46" i="2" s="1"/>
  <c r="AC45" i="2" s="1"/>
  <c r="AC18" i="2"/>
  <c r="D21" i="2"/>
  <c r="J46" i="2"/>
  <c r="H44" i="2"/>
  <c r="G44" i="2"/>
  <c r="AA10" i="2"/>
  <c r="Q22" i="2"/>
  <c r="Q46" i="2" s="1"/>
  <c r="Q45" i="2" s="1"/>
  <c r="AE21" i="2"/>
  <c r="H15" i="2"/>
  <c r="AB14" i="2"/>
  <c r="H18" i="2"/>
  <c r="Z18" i="2"/>
  <c r="M21" i="2"/>
  <c r="L21" i="2"/>
  <c r="K45" i="2"/>
  <c r="J47" i="2"/>
  <c r="R23" i="2"/>
  <c r="R47" i="2" s="1"/>
  <c r="H39" i="2"/>
  <c r="H31" i="2"/>
  <c r="F34" i="2"/>
  <c r="H36" i="2"/>
  <c r="C39" i="2"/>
  <c r="C37" i="2" s="1"/>
  <c r="I23" i="2"/>
  <c r="I21" i="2" s="1"/>
  <c r="F38" i="2"/>
  <c r="J42" i="2"/>
  <c r="G36" i="2"/>
  <c r="H10" i="2" l="1"/>
  <c r="F46" i="2"/>
  <c r="C23" i="2"/>
  <c r="C45" i="2" s="1"/>
  <c r="G10" i="2"/>
  <c r="Z21" i="2"/>
  <c r="D14" i="2"/>
  <c r="C21" i="2"/>
  <c r="G22" i="2"/>
  <c r="H22" i="2"/>
  <c r="N21" i="2"/>
  <c r="AC21" i="2"/>
  <c r="H38" i="2"/>
  <c r="G38" i="2"/>
  <c r="F37" i="2"/>
  <c r="I47" i="2"/>
  <c r="Q21" i="2"/>
  <c r="H42" i="2"/>
  <c r="G42" i="2"/>
  <c r="J45" i="2"/>
  <c r="E16" i="2"/>
  <c r="G16" i="2"/>
  <c r="F14" i="2"/>
  <c r="H16" i="2"/>
  <c r="AB22" i="2"/>
  <c r="AB46" i="2" s="1"/>
  <c r="AB45" i="2" s="1"/>
  <c r="G39" i="2"/>
  <c r="H46" i="2"/>
  <c r="F45" i="2"/>
  <c r="G46" i="2"/>
  <c r="V21" i="2"/>
  <c r="R22" i="2"/>
  <c r="R46" i="2" s="1"/>
  <c r="R45" i="2" s="1"/>
  <c r="R18" i="2"/>
  <c r="H34" i="2"/>
  <c r="G34" i="2"/>
  <c r="H47" i="2"/>
  <c r="G47" i="2"/>
  <c r="F23" i="2"/>
  <c r="R21" i="2" l="1"/>
  <c r="AB21" i="2"/>
  <c r="E23" i="2"/>
  <c r="E14" i="2"/>
  <c r="E47" i="2"/>
  <c r="E45" i="2" s="1"/>
  <c r="G23" i="2"/>
  <c r="F30" i="2"/>
  <c r="H23" i="2"/>
  <c r="F21" i="2"/>
  <c r="H45" i="2"/>
  <c r="G45" i="2"/>
  <c r="H14" i="2"/>
  <c r="G14" i="2"/>
  <c r="I45" i="2"/>
  <c r="H37" i="2"/>
  <c r="G37" i="2"/>
  <c r="G21" i="2" l="1"/>
  <c r="H21" i="2"/>
  <c r="E30" i="2"/>
  <c r="E29" i="2" s="1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<sst xmlns="http://schemas.openxmlformats.org/spreadsheetml/2006/main" count="92" uniqueCount="45">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</sst>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view="pageBreakPreview" zoomScale="70" zoomScaleNormal="70" zoomScaleSheetLayoutView="70" workbookViewId="0">
      <pane ySplit="6" topLeftCell="A22" activePane="bottomLeft" state="frozen"/>
      <selection pane="bottomLeft" activeCell="Q44" sqref="Q44"/>
    </sheetView>
  </sheetViews>
  <sheetFormatPr defaultRowHeight="15" x14ac:dyDescent="0.25"/>
  <cols>
    <col min="1" max="1" width="18.140625" customWidth="1"/>
    <col min="2" max="2" width="32.5703125" customWidth="1"/>
    <col min="3" max="3" width="12.7109375" bestFit="1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9.28515625" bestFit="1" customWidth="1"/>
    <col min="30" max="30" width="12.85546875" customWidth="1"/>
    <col min="31" max="31" width="9.28515625" bestFit="1" customWidth="1"/>
    <col min="32" max="32" width="14.85546875" customWidth="1"/>
    <col min="33" max="33" width="60.5703125" customWidth="1"/>
  </cols>
  <sheetData>
    <row r="1" spans="1:38" ht="16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5"/>
      <c r="AH1" s="25"/>
      <c r="AI1" s="25"/>
      <c r="AJ1" s="25"/>
    </row>
    <row r="2" spans="1:38" s="24" customFormat="1" ht="16.5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1:38" ht="18.75" customHeight="1" x14ac:dyDescent="0.25">
      <c r="A4" s="76" t="s">
        <v>1</v>
      </c>
      <c r="B4" s="76"/>
      <c r="C4" s="74" t="s">
        <v>2</v>
      </c>
      <c r="D4" s="74" t="s">
        <v>3</v>
      </c>
      <c r="E4" s="74" t="s">
        <v>4</v>
      </c>
      <c r="F4" s="74" t="s">
        <v>5</v>
      </c>
      <c r="G4" s="77" t="s">
        <v>6</v>
      </c>
      <c r="H4" s="78"/>
      <c r="I4" s="77" t="s">
        <v>7</v>
      </c>
      <c r="J4" s="78"/>
      <c r="K4" s="77" t="s">
        <v>8</v>
      </c>
      <c r="L4" s="78"/>
      <c r="M4" s="77" t="s">
        <v>9</v>
      </c>
      <c r="N4" s="78"/>
      <c r="O4" s="77" t="s">
        <v>10</v>
      </c>
      <c r="P4" s="78"/>
      <c r="Q4" s="77" t="s">
        <v>11</v>
      </c>
      <c r="R4" s="78"/>
      <c r="S4" s="77" t="s">
        <v>12</v>
      </c>
      <c r="T4" s="78"/>
      <c r="U4" s="77" t="s">
        <v>13</v>
      </c>
      <c r="V4" s="78"/>
      <c r="W4" s="77" t="s">
        <v>14</v>
      </c>
      <c r="X4" s="78"/>
      <c r="Y4" s="77" t="s">
        <v>15</v>
      </c>
      <c r="Z4" s="78"/>
      <c r="AA4" s="77" t="s">
        <v>16</v>
      </c>
      <c r="AB4" s="78"/>
      <c r="AC4" s="77" t="s">
        <v>17</v>
      </c>
      <c r="AD4" s="78"/>
      <c r="AE4" s="77" t="s">
        <v>18</v>
      </c>
      <c r="AF4" s="78"/>
      <c r="AG4" s="74" t="s">
        <v>19</v>
      </c>
    </row>
    <row r="5" spans="1:38" ht="18" customHeight="1" x14ac:dyDescent="0.25">
      <c r="A5" s="76"/>
      <c r="B5" s="76"/>
      <c r="C5" s="74"/>
      <c r="D5" s="74"/>
      <c r="E5" s="74"/>
      <c r="F5" s="74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0"/>
      <c r="AG5" s="74"/>
    </row>
    <row r="6" spans="1:38" ht="33" customHeight="1" x14ac:dyDescent="0.25">
      <c r="A6" s="76"/>
      <c r="B6" s="76"/>
      <c r="C6" s="2" t="s">
        <v>42</v>
      </c>
      <c r="D6" s="40">
        <v>44593</v>
      </c>
      <c r="E6" s="40">
        <v>44593</v>
      </c>
      <c r="F6" s="40">
        <v>44593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25">
      <c r="A8" s="84" t="s">
        <v>38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55"/>
      <c r="AH8" s="50"/>
      <c r="AI8" s="50"/>
      <c r="AJ8" s="50"/>
      <c r="AK8" s="1"/>
      <c r="AL8" s="1"/>
    </row>
    <row r="9" spans="1:38" ht="16.5" customHeight="1" x14ac:dyDescent="0.25">
      <c r="A9" s="81" t="s">
        <v>30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59"/>
      <c r="AH9" s="50"/>
      <c r="AI9" s="50"/>
      <c r="AJ9" s="50"/>
      <c r="AK9" s="5"/>
      <c r="AL9" s="1"/>
    </row>
    <row r="10" spans="1:38" ht="16.5" x14ac:dyDescent="0.25">
      <c r="A10" s="89" t="s">
        <v>24</v>
      </c>
      <c r="B10" s="89"/>
      <c r="C10" s="41">
        <v>13.4</v>
      </c>
      <c r="D10" s="41">
        <f>D11+D12</f>
        <v>0</v>
      </c>
      <c r="E10" s="41">
        <f>E11+E12</f>
        <v>0</v>
      </c>
      <c r="F10" s="41">
        <f>F12+F11</f>
        <v>0</v>
      </c>
      <c r="G10" s="42">
        <f t="shared" ref="G10:G20" si="0">IFERROR(F10/C10*100,0)</f>
        <v>0</v>
      </c>
      <c r="H10" s="42">
        <f t="shared" ref="H10:I20" si="1">IFERROR(F10/D10*100,0)</f>
        <v>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0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0</v>
      </c>
      <c r="S10" s="42">
        <f t="shared" si="3"/>
        <v>0</v>
      </c>
      <c r="T10" s="42">
        <f t="shared" si="3"/>
        <v>0</v>
      </c>
      <c r="U10" s="42">
        <f t="shared" si="3"/>
        <v>6.7009999999999996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6.6989999999999998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5" x14ac:dyDescent="0.25">
      <c r="A11" s="85" t="s">
        <v>25</v>
      </c>
      <c r="B11" s="85"/>
      <c r="C11" s="30">
        <v>13.4</v>
      </c>
      <c r="D11" s="41">
        <f>K11</f>
        <v>0</v>
      </c>
      <c r="E11" s="41">
        <f>J11+L11+N11+P11+R11+T11+V11+X11+Z11+AB11+AD11+AF11</f>
        <v>0</v>
      </c>
      <c r="F11" s="30">
        <f>J11+L11+N11+P11+R11+T11+V11+X11+Z11+AB11+AD11+AF11</f>
        <v>0</v>
      </c>
      <c r="G11" s="31">
        <f>IFERROR(F11/C11*100,0)</f>
        <v>0</v>
      </c>
      <c r="H11" s="31">
        <f t="shared" si="1"/>
        <v>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f>P11</f>
        <v>0</v>
      </c>
      <c r="R11" s="31">
        <v>0</v>
      </c>
      <c r="S11" s="31">
        <v>0</v>
      </c>
      <c r="T11" s="31">
        <v>0</v>
      </c>
      <c r="U11" s="31">
        <v>6.7009999999999996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6.6989999999999998</v>
      </c>
      <c r="AF11" s="31">
        <v>0</v>
      </c>
      <c r="AG11" s="27"/>
      <c r="AH11" s="50"/>
      <c r="AI11" s="50"/>
      <c r="AJ11" s="50"/>
      <c r="AK11" s="5"/>
      <c r="AL11" s="1"/>
    </row>
    <row r="12" spans="1:38" ht="16.5" x14ac:dyDescent="0.25">
      <c r="A12" s="85" t="s">
        <v>26</v>
      </c>
      <c r="B12" s="85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25">
      <c r="A13" s="90" t="s">
        <v>31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60"/>
      <c r="AH13" s="50"/>
      <c r="AI13" s="50"/>
      <c r="AJ13" s="50"/>
      <c r="AK13" s="5"/>
      <c r="AL13" s="1"/>
    </row>
    <row r="14" spans="1:38" ht="16.5" x14ac:dyDescent="0.25">
      <c r="A14" s="89" t="s">
        <v>24</v>
      </c>
      <c r="B14" s="89"/>
      <c r="C14" s="31">
        <f>C16+C15</f>
        <v>950</v>
      </c>
      <c r="D14" s="31">
        <f>D16+D15</f>
        <v>0</v>
      </c>
      <c r="E14" s="31">
        <f>E16+E15</f>
        <v>0</v>
      </c>
      <c r="F14" s="31">
        <f>F16+F15</f>
        <v>0</v>
      </c>
      <c r="G14" s="31">
        <f t="shared" si="0"/>
        <v>0</v>
      </c>
      <c r="H14" s="31">
        <f t="shared" si="1"/>
        <v>0</v>
      </c>
      <c r="I14" s="30">
        <f>I15+I16</f>
        <v>0</v>
      </c>
      <c r="J14" s="30">
        <f t="shared" ref="J14:AF14" si="4">J15+J16</f>
        <v>0</v>
      </c>
      <c r="K14" s="30">
        <f t="shared" si="4"/>
        <v>90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270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270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50"/>
      <c r="AI14" s="50"/>
      <c r="AJ14" s="50"/>
      <c r="AK14" s="5"/>
      <c r="AL14" s="1"/>
    </row>
    <row r="15" spans="1:38" ht="16.5" x14ac:dyDescent="0.25">
      <c r="A15" s="75" t="s">
        <v>25</v>
      </c>
      <c r="B15" s="75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5" x14ac:dyDescent="0.25">
      <c r="A16" s="75" t="s">
        <v>26</v>
      </c>
      <c r="B16" s="75"/>
      <c r="C16" s="31">
        <f>I16+K16+M16+O16+Q16+S16+U16+W16+Y16+AA16+AC16+AE16</f>
        <v>950</v>
      </c>
      <c r="D16" s="31">
        <f>I16</f>
        <v>0</v>
      </c>
      <c r="E16" s="31">
        <f>F16</f>
        <v>0</v>
      </c>
      <c r="F16" s="31">
        <f>J16+L16+N16+P16+R16+T16+V16+X16+Z16+AB16+AD16+AF16</f>
        <v>0</v>
      </c>
      <c r="G16" s="31">
        <f t="shared" si="0"/>
        <v>0</v>
      </c>
      <c r="H16" s="31">
        <f t="shared" si="1"/>
        <v>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f>R13</f>
        <v>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25">
      <c r="A17" s="91" t="s">
        <v>32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61"/>
      <c r="AH17" s="50"/>
      <c r="AI17" s="50"/>
      <c r="AJ17" s="50"/>
      <c r="AK17" s="5"/>
      <c r="AL17" s="4"/>
    </row>
    <row r="18" spans="1:38" ht="16.5" x14ac:dyDescent="0.25">
      <c r="A18" s="94" t="s">
        <v>24</v>
      </c>
      <c r="B18" s="94"/>
      <c r="C18" s="31">
        <v>902.9</v>
      </c>
      <c r="D18" s="31">
        <v>0</v>
      </c>
      <c r="E18" s="31">
        <v>0</v>
      </c>
      <c r="F18" s="31">
        <f t="shared" ref="F18" si="6">F19+F20</f>
        <v>0</v>
      </c>
      <c r="G18" s="31">
        <f t="shared" si="0"/>
        <v>0</v>
      </c>
      <c r="H18" s="31">
        <f t="shared" si="1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6"/>
      <c r="AH18" s="50"/>
      <c r="AI18" s="50"/>
      <c r="AJ18" s="50"/>
      <c r="AK18" s="5"/>
      <c r="AL18" s="1"/>
    </row>
    <row r="19" spans="1:38" ht="16.5" x14ac:dyDescent="0.25">
      <c r="A19" s="85" t="s">
        <v>25</v>
      </c>
      <c r="B19" s="85"/>
      <c r="C19" s="31">
        <v>902.9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5" x14ac:dyDescent="0.25">
      <c r="A20" s="95" t="s">
        <v>26</v>
      </c>
      <c r="B20" s="95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5" x14ac:dyDescent="0.25">
      <c r="A21" s="96" t="s">
        <v>27</v>
      </c>
      <c r="B21" s="96"/>
      <c r="C21" s="33">
        <f>C22+C23</f>
        <v>1866.3</v>
      </c>
      <c r="D21" s="33">
        <f>D23+D22</f>
        <v>0</v>
      </c>
      <c r="E21" s="33">
        <f>E23+E22</f>
        <v>0</v>
      </c>
      <c r="F21" s="33">
        <f>F23+F22</f>
        <v>0</v>
      </c>
      <c r="G21" s="36">
        <f>IFERROR(F21/C21*100,0)</f>
        <v>0</v>
      </c>
      <c r="H21" s="36">
        <f>IFERROR(F21/D21*100,0)</f>
        <v>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0</v>
      </c>
      <c r="R21" s="33">
        <f t="shared" si="9"/>
        <v>0</v>
      </c>
      <c r="S21" s="33">
        <f t="shared" si="9"/>
        <v>0</v>
      </c>
      <c r="T21" s="33">
        <f t="shared" si="9"/>
        <v>0</v>
      </c>
      <c r="U21" s="33">
        <f t="shared" si="9"/>
        <v>276.70100000000002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56.698999999999998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5" x14ac:dyDescent="0.25">
      <c r="A22" s="75" t="s">
        <v>25</v>
      </c>
      <c r="B22" s="75"/>
      <c r="C22" s="30">
        <f>C11+C15+C19</f>
        <v>916.3</v>
      </c>
      <c r="D22" s="30">
        <f>D19+D15+D11</f>
        <v>0</v>
      </c>
      <c r="E22" s="30">
        <f>E19+E15+E11</f>
        <v>0</v>
      </c>
      <c r="F22" s="30">
        <f>F11+F15+F19</f>
        <v>0</v>
      </c>
      <c r="G22" s="30">
        <f>IFERROR(F22/C22*100,0)</f>
        <v>0</v>
      </c>
      <c r="H22" s="30">
        <f>IFERROR(F22/D22*100,0)</f>
        <v>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6.7009999999999996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6.6989999999999998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5" x14ac:dyDescent="0.25">
      <c r="A23" s="75" t="s">
        <v>26</v>
      </c>
      <c r="B23" s="75"/>
      <c r="C23" s="30">
        <f>C12+C16+C20</f>
        <v>950</v>
      </c>
      <c r="D23" s="30">
        <f>D20+D16+D12</f>
        <v>0</v>
      </c>
      <c r="E23" s="30">
        <f>E20+E16+E12</f>
        <v>0</v>
      </c>
      <c r="F23" s="30">
        <f>F12+F16+F20</f>
        <v>0</v>
      </c>
      <c r="G23" s="30">
        <f>IFERROR(F23/C23*100,0)</f>
        <v>0</v>
      </c>
      <c r="H23" s="30">
        <f>IFERROR(F23/D23*100,0)</f>
        <v>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f t="shared" si="10"/>
        <v>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25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43"/>
      <c r="AG24" s="56"/>
      <c r="AH24" s="50"/>
      <c r="AI24" s="50"/>
      <c r="AJ24" s="50"/>
      <c r="AK24" s="5"/>
      <c r="AL24" s="4"/>
    </row>
    <row r="25" spans="1:38" ht="16.5" customHeight="1" x14ac:dyDescent="0.25">
      <c r="A25" s="90" t="s">
        <v>33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62"/>
      <c r="AH25" s="50"/>
      <c r="AI25" s="50"/>
      <c r="AJ25" s="50"/>
      <c r="AK25" s="5"/>
      <c r="AL25" s="4"/>
    </row>
    <row r="26" spans="1:38" ht="16.5" x14ac:dyDescent="0.25">
      <c r="A26" s="89" t="s">
        <v>24</v>
      </c>
      <c r="B26" s="8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5" x14ac:dyDescent="0.25">
      <c r="A27" s="85" t="s">
        <v>25</v>
      </c>
      <c r="B27" s="85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5" x14ac:dyDescent="0.25">
      <c r="A28" s="85" t="s">
        <v>26</v>
      </c>
      <c r="B28" s="85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5" x14ac:dyDescent="0.25">
      <c r="A29" s="96" t="s">
        <v>27</v>
      </c>
      <c r="B29" s="96"/>
      <c r="C29" s="33">
        <f>C30+C31</f>
        <v>0</v>
      </c>
      <c r="D29" s="33">
        <f t="shared" ref="D29:F29" si="13">D30+D31</f>
        <v>0</v>
      </c>
      <c r="E29" s="33">
        <f t="shared" si="13"/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5" x14ac:dyDescent="0.25">
      <c r="A30" s="75" t="s">
        <v>25</v>
      </c>
      <c r="B30" s="75"/>
      <c r="C30" s="30">
        <v>0</v>
      </c>
      <c r="D30" s="30">
        <f>D27+D23+D19</f>
        <v>0</v>
      </c>
      <c r="E30" s="30">
        <f>E27+E23+E19</f>
        <v>0</v>
      </c>
      <c r="F30" s="30">
        <f>F19+F23+F27</f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5" x14ac:dyDescent="0.25">
      <c r="A31" s="75" t="s">
        <v>26</v>
      </c>
      <c r="B31" s="75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25">
      <c r="A32" s="84" t="s">
        <v>36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6"/>
      <c r="AH32" s="50"/>
      <c r="AI32" s="50"/>
      <c r="AJ32" s="50"/>
      <c r="AK32" s="5"/>
      <c r="AL32" s="4"/>
    </row>
    <row r="33" spans="1:38" ht="16.5" customHeight="1" x14ac:dyDescent="0.25">
      <c r="A33" s="90" t="s">
        <v>34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62"/>
      <c r="AH33" s="50"/>
      <c r="AI33" s="50"/>
      <c r="AJ33" s="50"/>
      <c r="AK33" s="5"/>
      <c r="AL33" s="1"/>
    </row>
    <row r="34" spans="1:38" ht="16.5" x14ac:dyDescent="0.25">
      <c r="A34" s="102" t="s">
        <v>24</v>
      </c>
      <c r="B34" s="102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25">
      <c r="A35" s="86" t="s">
        <v>25</v>
      </c>
      <c r="B35" s="8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5" x14ac:dyDescent="0.25">
      <c r="A36" s="86" t="s">
        <v>26</v>
      </c>
      <c r="B36" s="8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101" t="s">
        <v>27</v>
      </c>
      <c r="B37" s="101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5" x14ac:dyDescent="0.25">
      <c r="A38" s="97" t="s">
        <v>25</v>
      </c>
      <c r="B38" s="97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97" t="s">
        <v>26</v>
      </c>
      <c r="B39" s="97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25">
      <c r="A40" s="98" t="s">
        <v>35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37"/>
      <c r="AH40" s="15"/>
      <c r="AI40" s="15"/>
      <c r="AJ40" s="15"/>
      <c r="AK40" s="15"/>
      <c r="AL40" s="15"/>
    </row>
    <row r="41" spans="1:38" ht="16.5" customHeight="1" x14ac:dyDescent="0.25">
      <c r="A41" s="99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4"/>
      <c r="AG41" s="65"/>
      <c r="AH41" s="15"/>
      <c r="AI41" s="15"/>
      <c r="AJ41" s="15"/>
      <c r="AK41" s="15"/>
      <c r="AL41" s="15"/>
    </row>
    <row r="42" spans="1:38" ht="18.75" x14ac:dyDescent="0.25">
      <c r="A42" s="100" t="s">
        <v>24</v>
      </c>
      <c r="B42" s="100"/>
      <c r="C42" s="45">
        <f>C43+C44</f>
        <v>2369.8000000000002</v>
      </c>
      <c r="D42" s="45">
        <f>D43+D44</f>
        <v>545.59</v>
      </c>
      <c r="E42" s="45">
        <f>E43+E44</f>
        <v>545.59</v>
      </c>
      <c r="F42" s="45">
        <f>F43+F44</f>
        <v>545.59</v>
      </c>
      <c r="G42" s="31">
        <f t="shared" ref="G42:G47" si="23">IFERROR(F42/C42*100,0)</f>
        <v>23.022617942442398</v>
      </c>
      <c r="H42" s="31">
        <f t="shared" ref="H42:H47" si="24">IFERROR(F42/D42*100,0)</f>
        <v>100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197.48334</v>
      </c>
      <c r="P42" s="26">
        <f t="shared" si="25"/>
        <v>0</v>
      </c>
      <c r="Q42" s="26">
        <f>Q44+Q43</f>
        <v>48.23</v>
      </c>
      <c r="R42" s="26">
        <f t="shared" si="25"/>
        <v>0</v>
      </c>
      <c r="S42" s="26">
        <f t="shared" si="25"/>
        <v>196.11670000000001</v>
      </c>
      <c r="T42" s="26">
        <f t="shared" si="25"/>
        <v>0</v>
      </c>
      <c r="U42" s="26">
        <f t="shared" si="25"/>
        <v>197.48334</v>
      </c>
      <c r="V42" s="26">
        <f t="shared" si="25"/>
        <v>0</v>
      </c>
      <c r="W42" s="26">
        <f t="shared" si="25"/>
        <v>197.48334</v>
      </c>
      <c r="X42" s="26">
        <f t="shared" si="25"/>
        <v>0</v>
      </c>
      <c r="Y42" s="26">
        <f t="shared" si="25"/>
        <v>197.48334</v>
      </c>
      <c r="Z42" s="26">
        <f t="shared" si="25"/>
        <v>0</v>
      </c>
      <c r="AA42" s="26">
        <f t="shared" si="25"/>
        <v>197.48334</v>
      </c>
      <c r="AB42" s="26">
        <f t="shared" si="25"/>
        <v>0</v>
      </c>
      <c r="AC42" s="26">
        <f t="shared" si="25"/>
        <v>197.48334</v>
      </c>
      <c r="AD42" s="26">
        <f t="shared" si="25"/>
        <v>0</v>
      </c>
      <c r="AE42" s="26">
        <f t="shared" si="25"/>
        <v>394.96660000000003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5" x14ac:dyDescent="0.25">
      <c r="A43" s="85" t="s">
        <v>25</v>
      </c>
      <c r="B43" s="85"/>
      <c r="C43" s="27">
        <v>791.3</v>
      </c>
      <c r="D43" s="27">
        <v>545.59</v>
      </c>
      <c r="E43" s="27">
        <v>545.59</v>
      </c>
      <c r="F43" s="27">
        <v>545.59</v>
      </c>
      <c r="G43" s="31">
        <f t="shared" si="23"/>
        <v>68.948565651459631</v>
      </c>
      <c r="H43" s="31">
        <f t="shared" si="24"/>
        <v>100</v>
      </c>
      <c r="I43" s="27">
        <v>0</v>
      </c>
      <c r="J43" s="27">
        <v>0</v>
      </c>
      <c r="K43" s="46">
        <v>278.85000000000002</v>
      </c>
      <c r="L43" s="27">
        <v>278.85000000000002</v>
      </c>
      <c r="M43" s="46">
        <v>266.74</v>
      </c>
      <c r="N43" s="27">
        <v>266.74</v>
      </c>
      <c r="O43" s="46">
        <v>197.48334</v>
      </c>
      <c r="P43" s="27">
        <v>0</v>
      </c>
      <c r="Q43" s="46">
        <v>48.23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5" x14ac:dyDescent="0.25">
      <c r="A44" s="85" t="s">
        <v>26</v>
      </c>
      <c r="B44" s="85"/>
      <c r="C44" s="27">
        <v>1578.5</v>
      </c>
      <c r="D44" s="27">
        <f>I44</f>
        <v>0</v>
      </c>
      <c r="E44" s="27">
        <f>D44</f>
        <v>0</v>
      </c>
      <c r="F44" s="27">
        <f>J44+L44+N44+P44+R44+T44+V44+X44+Z44+AB44+AD44+AF44</f>
        <v>0</v>
      </c>
      <c r="G44" s="31">
        <f t="shared" si="23"/>
        <v>0</v>
      </c>
      <c r="H44" s="31">
        <f t="shared" si="24"/>
        <v>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f>P44</f>
        <v>0</v>
      </c>
      <c r="R44" s="27">
        <v>0</v>
      </c>
      <c r="S44" s="27">
        <v>196.11670000000001</v>
      </c>
      <c r="T44" s="27">
        <v>0</v>
      </c>
      <c r="U44" s="46">
        <v>197.48334</v>
      </c>
      <c r="V44" s="27">
        <v>0</v>
      </c>
      <c r="W44" s="46">
        <v>197.48334</v>
      </c>
      <c r="X44" s="27">
        <v>0</v>
      </c>
      <c r="Y44" s="46">
        <v>197.48334</v>
      </c>
      <c r="Z44" s="45">
        <v>0</v>
      </c>
      <c r="AA44" s="46">
        <v>197.48334</v>
      </c>
      <c r="AB44" s="27">
        <v>0</v>
      </c>
      <c r="AC44" s="46">
        <v>197.48334</v>
      </c>
      <c r="AD44" s="27">
        <v>0</v>
      </c>
      <c r="AE44" s="45">
        <v>394.96660000000003</v>
      </c>
      <c r="AF44" s="38">
        <v>0</v>
      </c>
      <c r="AG44" s="53"/>
      <c r="AH44" s="15"/>
      <c r="AI44" s="15"/>
      <c r="AJ44" s="15"/>
      <c r="AK44" s="15"/>
      <c r="AL44" s="15"/>
    </row>
    <row r="45" spans="1:38" ht="16.5" x14ac:dyDescent="0.25">
      <c r="A45" s="96" t="s">
        <v>28</v>
      </c>
      <c r="B45" s="96"/>
      <c r="C45" s="47">
        <f>C46+C47</f>
        <v>4236.1000000000004</v>
      </c>
      <c r="D45" s="47">
        <f>D46+D47</f>
        <v>545.59</v>
      </c>
      <c r="E45" s="47">
        <f>E46+E47</f>
        <v>545.59</v>
      </c>
      <c r="F45" s="47">
        <f>F46+F47</f>
        <v>545.59</v>
      </c>
      <c r="G45" s="36">
        <f t="shared" si="23"/>
        <v>12.879535421732252</v>
      </c>
      <c r="H45" s="36">
        <f t="shared" si="24"/>
        <v>100</v>
      </c>
      <c r="I45" s="47">
        <f t="shared" ref="I45:AF45" si="26">I46+I47</f>
        <v>0</v>
      </c>
      <c r="J45" s="47">
        <f t="shared" si="26"/>
        <v>0</v>
      </c>
      <c r="K45" s="47">
        <f t="shared" si="26"/>
        <v>368.85</v>
      </c>
      <c r="L45" s="47">
        <f t="shared" si="26"/>
        <v>278.85000000000002</v>
      </c>
      <c r="M45" s="47">
        <f t="shared" si="26"/>
        <v>266.74</v>
      </c>
      <c r="N45" s="47">
        <f t="shared" si="26"/>
        <v>266.74</v>
      </c>
      <c r="O45" s="47">
        <f t="shared" si="26"/>
        <v>467.48334</v>
      </c>
      <c r="P45" s="47">
        <f t="shared" si="26"/>
        <v>0</v>
      </c>
      <c r="Q45" s="47">
        <f t="shared" si="26"/>
        <v>48.23</v>
      </c>
      <c r="R45" s="47">
        <f t="shared" si="26"/>
        <v>0</v>
      </c>
      <c r="S45" s="47">
        <f t="shared" si="26"/>
        <v>196.11670000000001</v>
      </c>
      <c r="T45" s="47">
        <f t="shared" si="26"/>
        <v>0</v>
      </c>
      <c r="U45" s="47">
        <f t="shared" si="26"/>
        <v>474.18434000000002</v>
      </c>
      <c r="V45" s="47">
        <f t="shared" si="26"/>
        <v>0</v>
      </c>
      <c r="W45" s="47">
        <f t="shared" si="26"/>
        <v>197.48334</v>
      </c>
      <c r="X45" s="47">
        <f t="shared" si="26"/>
        <v>0</v>
      </c>
      <c r="Y45" s="47">
        <f t="shared" si="26"/>
        <v>197.48334</v>
      </c>
      <c r="Z45" s="47">
        <f t="shared" si="26"/>
        <v>0</v>
      </c>
      <c r="AA45" s="47">
        <f t="shared" si="26"/>
        <v>1370.3833399999999</v>
      </c>
      <c r="AB45" s="47">
        <f t="shared" si="26"/>
        <v>0</v>
      </c>
      <c r="AC45" s="47">
        <f t="shared" si="26"/>
        <v>197.48334</v>
      </c>
      <c r="AD45" s="47">
        <f t="shared" si="26"/>
        <v>0</v>
      </c>
      <c r="AE45" s="47">
        <f t="shared" si="26"/>
        <v>451.66560000000004</v>
      </c>
      <c r="AF45" s="47">
        <f t="shared" si="26"/>
        <v>0</v>
      </c>
      <c r="AG45" s="63"/>
      <c r="AH45" s="15"/>
      <c r="AI45" s="15"/>
      <c r="AJ45" s="15"/>
      <c r="AK45" s="15"/>
      <c r="AL45" s="15"/>
    </row>
    <row r="46" spans="1:38" ht="16.5" x14ac:dyDescent="0.25">
      <c r="A46" s="75" t="s">
        <v>25</v>
      </c>
      <c r="B46" s="75"/>
      <c r="C46" s="27">
        <f>C27+C35+C43+C11+C19</f>
        <v>1707.6</v>
      </c>
      <c r="D46" s="27">
        <f>D27+D22+D35+D43</f>
        <v>545.59</v>
      </c>
      <c r="E46" s="27">
        <f>E27+E11+E15+E19+E35+E43</f>
        <v>545.59</v>
      </c>
      <c r="F46" s="27">
        <f>F27+F11+F15+F19+F35+F43</f>
        <v>545.59</v>
      </c>
      <c r="G46" s="30">
        <f>IFERROR(F46/C46*100,0)</f>
        <v>31.950691028343879</v>
      </c>
      <c r="H46" s="30">
        <f>IFERROR(F46/D46*100,0)</f>
        <v>100</v>
      </c>
      <c r="I46" s="27">
        <f>I27+I22+I35+I43</f>
        <v>0</v>
      </c>
      <c r="J46" s="27">
        <f>J27+J22+J35+J43</f>
        <v>0</v>
      </c>
      <c r="K46" s="27">
        <f>K27+K22+K35+K43</f>
        <v>278.85000000000002</v>
      </c>
      <c r="L46" s="27">
        <f t="shared" ref="L46:AF46" si="27">L27+L22+L35+L43</f>
        <v>278.85000000000002</v>
      </c>
      <c r="M46" s="27">
        <f t="shared" si="27"/>
        <v>266.74</v>
      </c>
      <c r="N46" s="27">
        <f t="shared" si="27"/>
        <v>266.74</v>
      </c>
      <c r="O46" s="27">
        <f t="shared" si="27"/>
        <v>197.48334</v>
      </c>
      <c r="P46" s="27">
        <f t="shared" si="27"/>
        <v>0</v>
      </c>
      <c r="Q46" s="27">
        <f t="shared" si="27"/>
        <v>48.23</v>
      </c>
      <c r="R46" s="27">
        <f t="shared" si="27"/>
        <v>0</v>
      </c>
      <c r="S46" s="27">
        <f t="shared" si="27"/>
        <v>0</v>
      </c>
      <c r="T46" s="27">
        <f t="shared" si="27"/>
        <v>0</v>
      </c>
      <c r="U46" s="27">
        <f t="shared" si="27"/>
        <v>6.7009999999999996</v>
      </c>
      <c r="V46" s="27">
        <f t="shared" si="27"/>
        <v>0</v>
      </c>
      <c r="W46" s="27">
        <f t="shared" si="27"/>
        <v>0</v>
      </c>
      <c r="X46" s="27">
        <f t="shared" si="27"/>
        <v>0</v>
      </c>
      <c r="Y46" s="27">
        <f t="shared" si="27"/>
        <v>0</v>
      </c>
      <c r="Z46" s="27">
        <f t="shared" si="27"/>
        <v>0</v>
      </c>
      <c r="AA46" s="27">
        <f t="shared" si="27"/>
        <v>902.9</v>
      </c>
      <c r="AB46" s="27">
        <f t="shared" si="27"/>
        <v>0</v>
      </c>
      <c r="AC46" s="27">
        <f t="shared" si="27"/>
        <v>0</v>
      </c>
      <c r="AD46" s="27">
        <f t="shared" si="27"/>
        <v>0</v>
      </c>
      <c r="AE46" s="27">
        <f t="shared" si="27"/>
        <v>6.6989999999999998</v>
      </c>
      <c r="AF46" s="27">
        <f t="shared" si="27"/>
        <v>0</v>
      </c>
      <c r="AG46" s="54"/>
      <c r="AH46" s="15"/>
      <c r="AI46" s="15"/>
      <c r="AJ46" s="15"/>
      <c r="AK46" s="15"/>
      <c r="AL46" s="15"/>
    </row>
    <row r="47" spans="1:38" ht="16.5" x14ac:dyDescent="0.25">
      <c r="A47" s="75" t="s">
        <v>26</v>
      </c>
      <c r="B47" s="75"/>
      <c r="C47" s="27">
        <f>C23+C12+C36+C44+C28</f>
        <v>2528.5</v>
      </c>
      <c r="D47" s="27">
        <f>D28+D12+D16+D20+D36+D44</f>
        <v>0</v>
      </c>
      <c r="E47" s="66">
        <f>E44+E36+E20+E16+E12+E28</f>
        <v>0</v>
      </c>
      <c r="F47" s="66">
        <f>F28+F12+F16+F20+F36+F44</f>
        <v>0</v>
      </c>
      <c r="G47" s="30">
        <f t="shared" si="23"/>
        <v>0</v>
      </c>
      <c r="H47" s="30">
        <f t="shared" si="24"/>
        <v>0</v>
      </c>
      <c r="I47" s="27">
        <f>I23+I12+I36+I44+I28</f>
        <v>0</v>
      </c>
      <c r="J47" s="27">
        <f>J23+J12+J36+J44+J28</f>
        <v>0</v>
      </c>
      <c r="K47" s="27">
        <f>K23+K12+K36+K44+K28</f>
        <v>90</v>
      </c>
      <c r="L47" s="27">
        <f t="shared" ref="L47:AF47" si="28">L23+L12+L36+L44+L28</f>
        <v>0</v>
      </c>
      <c r="M47" s="27">
        <f t="shared" si="28"/>
        <v>0</v>
      </c>
      <c r="N47" s="27">
        <f t="shared" si="28"/>
        <v>0</v>
      </c>
      <c r="O47" s="27">
        <f t="shared" si="28"/>
        <v>270</v>
      </c>
      <c r="P47" s="27">
        <f t="shared" si="28"/>
        <v>0</v>
      </c>
      <c r="Q47" s="27">
        <f t="shared" si="28"/>
        <v>0</v>
      </c>
      <c r="R47" s="27">
        <f t="shared" si="28"/>
        <v>0</v>
      </c>
      <c r="S47" s="27">
        <f t="shared" si="28"/>
        <v>196.11670000000001</v>
      </c>
      <c r="T47" s="27">
        <f t="shared" si="28"/>
        <v>0</v>
      </c>
      <c r="U47" s="27">
        <f t="shared" si="28"/>
        <v>467.48334</v>
      </c>
      <c r="V47" s="27">
        <f t="shared" si="28"/>
        <v>0</v>
      </c>
      <c r="W47" s="27">
        <f t="shared" si="28"/>
        <v>197.48334</v>
      </c>
      <c r="X47" s="27">
        <f t="shared" si="28"/>
        <v>0</v>
      </c>
      <c r="Y47" s="27">
        <f t="shared" si="28"/>
        <v>197.48334</v>
      </c>
      <c r="Z47" s="27">
        <f t="shared" si="28"/>
        <v>0</v>
      </c>
      <c r="AA47" s="27">
        <f t="shared" si="28"/>
        <v>467.48334</v>
      </c>
      <c r="AB47" s="27">
        <f t="shared" si="28"/>
        <v>0</v>
      </c>
      <c r="AC47" s="27">
        <f t="shared" si="28"/>
        <v>197.48334</v>
      </c>
      <c r="AD47" s="27">
        <f t="shared" si="28"/>
        <v>0</v>
      </c>
      <c r="AE47" s="27">
        <f t="shared" si="28"/>
        <v>444.96660000000003</v>
      </c>
      <c r="AF47" s="27">
        <f t="shared" si="28"/>
        <v>0</v>
      </c>
      <c r="AG47" s="54"/>
      <c r="AH47" s="11"/>
      <c r="AI47" s="11"/>
      <c r="AJ47" s="12"/>
      <c r="AK47" s="12"/>
      <c r="AL47" s="12"/>
    </row>
    <row r="48" spans="1:38" ht="18.75" customHeight="1" x14ac:dyDescent="0.3">
      <c r="B48" s="67" t="s">
        <v>41</v>
      </c>
      <c r="C48" s="69"/>
      <c r="D48" s="69"/>
      <c r="E48" s="68" t="s">
        <v>44</v>
      </c>
      <c r="F48" s="6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11"/>
      <c r="AH48" s="15"/>
      <c r="AI48" s="15"/>
      <c r="AJ48" s="15"/>
      <c r="AK48" s="15"/>
      <c r="AL48" s="15"/>
    </row>
    <row r="49" spans="1:38" ht="18" customHeight="1" x14ac:dyDescent="0.3">
      <c r="A49" s="17"/>
      <c r="B49" s="17"/>
      <c r="C49" s="70" t="s">
        <v>29</v>
      </c>
      <c r="D49" s="70"/>
      <c r="E49" s="39"/>
      <c r="F49" s="3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5"/>
      <c r="AH49" s="15"/>
      <c r="AI49" s="15"/>
      <c r="AJ49" s="15"/>
      <c r="AK49" s="15"/>
      <c r="AL49" s="15"/>
    </row>
    <row r="50" spans="1:38" ht="59.45" customHeight="1" x14ac:dyDescent="0.3">
      <c r="B50" s="71" t="s">
        <v>43</v>
      </c>
      <c r="C50" s="71"/>
      <c r="D50" s="7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6"/>
      <c r="AG50" s="15"/>
      <c r="AH50" s="6"/>
      <c r="AI50" s="6"/>
      <c r="AJ50" s="6"/>
      <c r="AK50" s="6"/>
      <c r="AL50" s="6"/>
    </row>
    <row r="51" spans="1:38" ht="18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8"/>
      <c r="AG51" s="11"/>
      <c r="AH51" s="6"/>
      <c r="AI51" s="6"/>
      <c r="AJ51" s="6"/>
      <c r="AK51" s="6"/>
      <c r="AL51" s="6"/>
    </row>
    <row r="52" spans="1:38" ht="24.6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2"/>
      <c r="V52" s="72"/>
      <c r="W52" s="72"/>
      <c r="X52" s="72"/>
      <c r="Y52" s="20"/>
      <c r="Z52" s="20"/>
      <c r="AA52" s="20"/>
      <c r="AB52" s="20"/>
      <c r="AC52" s="19"/>
      <c r="AD52" s="19"/>
      <c r="AE52" s="19"/>
      <c r="AF52" s="21"/>
      <c r="AG52" s="15"/>
    </row>
  </sheetData>
  <mergeCells count="67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7:B47"/>
    <mergeCell ref="A39:B39"/>
    <mergeCell ref="A40:AF40"/>
    <mergeCell ref="A41:AE41"/>
    <mergeCell ref="A42:B42"/>
    <mergeCell ref="A43:B43"/>
    <mergeCell ref="A44:B44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48:F48"/>
    <mergeCell ref="C48:D48"/>
    <mergeCell ref="C49:D49"/>
    <mergeCell ref="B50:D50"/>
    <mergeCell ref="U52:X52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01.02.2021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2022-04-05T07:47:02Z</dcterms:modified>
</cp:coreProperties>
</file>