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840" windowHeight="11010"/>
  </bookViews>
  <sheets>
    <sheet name="01.03.202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D46" i="2"/>
  <c r="G40" i="2"/>
  <c r="F40" i="2"/>
  <c r="D40" i="2"/>
  <c r="C40" i="2"/>
  <c r="E40" i="2"/>
  <c r="G146" i="2" l="1"/>
  <c r="AC53" i="2"/>
  <c r="Z53" i="2"/>
  <c r="B53" i="2"/>
  <c r="AE52" i="2"/>
  <c r="AD52" i="2"/>
  <c r="AC52" i="2"/>
  <c r="AB52" i="2"/>
  <c r="AA52" i="2"/>
  <c r="Z52" i="2"/>
  <c r="Z50" i="2" s="1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E52" i="2"/>
  <c r="D52" i="2"/>
  <c r="AC50" i="2"/>
  <c r="I52" i="2"/>
  <c r="H52" i="2"/>
  <c r="C46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E44" i="2"/>
  <c r="D44" i="2"/>
  <c r="B40" i="2"/>
  <c r="B46" i="2" s="1"/>
  <c r="B52" i="2" s="1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I38" i="2"/>
  <c r="H38" i="2"/>
  <c r="E38" i="2"/>
  <c r="D38" i="2"/>
  <c r="C38" i="2"/>
  <c r="G38" i="2" s="1"/>
  <c r="AE31" i="2"/>
  <c r="AC31" i="2"/>
  <c r="Y31" i="2"/>
  <c r="W31" i="2"/>
  <c r="U31" i="2"/>
  <c r="Q31" i="2"/>
  <c r="O31" i="2"/>
  <c r="M31" i="2"/>
  <c r="I31" i="2"/>
  <c r="E36" i="2"/>
  <c r="D36" i="2"/>
  <c r="C36" i="2"/>
  <c r="E35" i="2"/>
  <c r="D35" i="2"/>
  <c r="C35" i="2"/>
  <c r="G35" i="2" s="1"/>
  <c r="B35" i="2"/>
  <c r="F35" i="2" s="1"/>
  <c r="AE34" i="2"/>
  <c r="AE53" i="2" s="1"/>
  <c r="AD34" i="2"/>
  <c r="AD53" i="2" s="1"/>
  <c r="AB34" i="2"/>
  <c r="AB53" i="2" s="1"/>
  <c r="AA34" i="2"/>
  <c r="AA53" i="2" s="1"/>
  <c r="Y34" i="2"/>
  <c r="Y53" i="2" s="1"/>
  <c r="Y50" i="2" s="1"/>
  <c r="X34" i="2"/>
  <c r="X53" i="2" s="1"/>
  <c r="X50" i="2" s="1"/>
  <c r="W34" i="2"/>
  <c r="W53" i="2" s="1"/>
  <c r="V34" i="2"/>
  <c r="V31" i="2" s="1"/>
  <c r="U34" i="2"/>
  <c r="U53" i="2" s="1"/>
  <c r="U50" i="2" s="1"/>
  <c r="T34" i="2"/>
  <c r="T53" i="2" s="1"/>
  <c r="T50" i="2" s="1"/>
  <c r="S34" i="2"/>
  <c r="S53" i="2" s="1"/>
  <c r="R34" i="2"/>
  <c r="R31" i="2" s="1"/>
  <c r="Q34" i="2"/>
  <c r="Q53" i="2" s="1"/>
  <c r="Q50" i="2" s="1"/>
  <c r="P34" i="2"/>
  <c r="P53" i="2" s="1"/>
  <c r="P50" i="2" s="1"/>
  <c r="O34" i="2"/>
  <c r="O53" i="2" s="1"/>
  <c r="N34" i="2"/>
  <c r="N31" i="2" s="1"/>
  <c r="M34" i="2"/>
  <c r="M53" i="2" s="1"/>
  <c r="M50" i="2" s="1"/>
  <c r="L34" i="2"/>
  <c r="L53" i="2" s="1"/>
  <c r="L50" i="2" s="1"/>
  <c r="K34" i="2"/>
  <c r="K53" i="2" s="1"/>
  <c r="J34" i="2"/>
  <c r="J31" i="2" s="1"/>
  <c r="I34" i="2"/>
  <c r="I53" i="2" s="1"/>
  <c r="H34" i="2"/>
  <c r="H53" i="2" s="1"/>
  <c r="E34" i="2"/>
  <c r="E53" i="2" s="1"/>
  <c r="E50" i="2" s="1"/>
  <c r="D34" i="2"/>
  <c r="D53" i="2" s="1"/>
  <c r="D50" i="2" s="1"/>
  <c r="C34" i="2"/>
  <c r="C53" i="2" s="1"/>
  <c r="AD31" i="2"/>
  <c r="Z31" i="2"/>
  <c r="S31" i="2"/>
  <c r="K31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F25" i="2" s="1"/>
  <c r="D25" i="2"/>
  <c r="C25" i="2"/>
  <c r="B25" i="2"/>
  <c r="B22" i="2"/>
  <c r="B19" i="2" s="1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E19" i="2"/>
  <c r="D19" i="2"/>
  <c r="C19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E13" i="2"/>
  <c r="D13" i="2"/>
  <c r="C13" i="2"/>
  <c r="G13" i="2" s="1"/>
  <c r="B13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E6" i="2"/>
  <c r="G6" i="2" s="1"/>
  <c r="D6" i="2"/>
  <c r="C6" i="2"/>
  <c r="B6" i="2"/>
  <c r="AB50" i="2" l="1"/>
  <c r="I50" i="2"/>
  <c r="G36" i="2"/>
  <c r="F13" i="2"/>
  <c r="G19" i="2"/>
  <c r="C31" i="2"/>
  <c r="AA31" i="2"/>
  <c r="F34" i="2"/>
  <c r="D31" i="2"/>
  <c r="H31" i="2"/>
  <c r="L31" i="2"/>
  <c r="P31" i="2"/>
  <c r="T31" i="2"/>
  <c r="X31" i="2"/>
  <c r="AB31" i="2"/>
  <c r="B38" i="2"/>
  <c r="F38" i="2" s="1"/>
  <c r="H50" i="2"/>
  <c r="AD50" i="2"/>
  <c r="G53" i="2"/>
  <c r="K50" i="2"/>
  <c r="O50" i="2"/>
  <c r="S50" i="2"/>
  <c r="W50" i="2"/>
  <c r="AA50" i="2"/>
  <c r="AE50" i="2"/>
  <c r="F52" i="2"/>
  <c r="B50" i="2"/>
  <c r="G34" i="2"/>
  <c r="C52" i="2"/>
  <c r="F6" i="2"/>
  <c r="F19" i="2"/>
  <c r="G25" i="2"/>
  <c r="E31" i="2"/>
  <c r="B36" i="2"/>
  <c r="B31" i="2" s="1"/>
  <c r="B44" i="2"/>
  <c r="F44" i="2" s="1"/>
  <c r="F50" i="2"/>
  <c r="F53" i="2"/>
  <c r="J53" i="2"/>
  <c r="J50" i="2" s="1"/>
  <c r="N53" i="2"/>
  <c r="N50" i="2" s="1"/>
  <c r="R53" i="2"/>
  <c r="R50" i="2" s="1"/>
  <c r="V53" i="2"/>
  <c r="V50" i="2" s="1"/>
  <c r="C44" i="2"/>
  <c r="G44" i="2" s="1"/>
  <c r="F36" i="2" l="1"/>
  <c r="F31" i="2"/>
  <c r="G31" i="2"/>
  <c r="C50" i="2"/>
  <c r="G50" i="2" s="1"/>
  <c r="G52" i="2"/>
</calcChain>
</file>

<file path=xl/sharedStrings.xml><?xml version="1.0" encoding="utf-8"?>
<sst xmlns="http://schemas.openxmlformats.org/spreadsheetml/2006/main" count="106" uniqueCount="50">
  <si>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</si>
  <si>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</si>
  <si>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</si>
  <si>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</si>
  <si>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</si>
  <si>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</si>
  <si>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</si>
  <si>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</si>
  <si>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</si>
  <si>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</si>
  <si>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</si>
  <si>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</si>
  <si>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</si>
  <si>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</si>
  <si>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</si>
  <si>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</si>
  <si>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</si>
  <si>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</si>
  <si>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</si>
  <si>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</si>
  <si>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</si>
  <si>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</si>
  <si>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 xml:space="preserve">П.1.1. Портфель проектов «Экология», региональный
проект «Сохранение уникальных водных объектов» (I, II, III), всего 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</si>
  <si>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</si>
  <si>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</si>
  <si>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</si>
  <si>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</si>
  <si>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</si>
  <si>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П.1.1.1. Выполнение работ по очистке береговой линии от бытового мусора в границах города Когалыма</t>
  </si>
  <si>
    <t>Всего</t>
  </si>
  <si>
    <t>бюджет ХМАО - Югры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</si>
  <si>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</si>
  <si>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(озеленение) города Когалыма (III), всего</t>
  </si>
  <si>
    <t>Итого по подпрограмме 1, «Регулирование качества окружающей среды в городе Когалыма», всего</t>
  </si>
  <si>
    <t>Подпрограмма 2 «Развитие системы обращения с отходами производства и потребления в городе Когалыме»</t>
  </si>
  <si>
    <t>2.1. Обеспечение регулирования деятельности по обращению
с отходами производства и потребления в городе Когалыме (V), всего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</si>
  <si>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</si>
  <si>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Когалыме», всего</t>
  </si>
  <si>
    <t>Всего по муниципальной программе</t>
  </si>
  <si>
    <t>Директор 
МКУ "УКС и ЖКК города Когалыма"</t>
  </si>
  <si>
    <t>Ответственный за составление сетевого графика</t>
  </si>
  <si>
    <t>И.Р. Кадыров</t>
  </si>
  <si>
    <t>Н.И. Титкова, тел. 93-795</t>
  </si>
  <si>
    <t>(подпись)</t>
  </si>
  <si>
    <t>План на 2024 год</t>
  </si>
  <si>
    <t>В соответствии в решением Думы г.Когалыма от 17.01.2024 №362-ГД выделены плановые ассигнования в сумме 10,8 тыс.руб. на услуги связи для фотоловушек, в целях выявления с помощью фотофиксации лиц, допустивших несанкционированный сброс отходов в непредназначенных для этого местах, в том числе с автомобильного транспорта</t>
  </si>
  <si>
    <t>«Экологическая безопасность города Когалыма» по состоянию на 01.03.2024 (сетевой график)</t>
  </si>
  <si>
    <t xml:space="preserve">План на 01.03.2024 </t>
  </si>
  <si>
    <t xml:space="preserve">Профинансировано на 01.03.2024 </t>
  </si>
  <si>
    <t xml:space="preserve">Кассовый расход на 01.03.2024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</si>
</sst>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4" fillId="0" borderId="0" xfId="0" applyFont="1" applyFill="1" applyAlignment="1">
      <alignment horizontal="center" vertical="top"/>
    </xf>
    <xf numFmtId="0" fontId="0" fillId="0" borderId="0" xfId="0" applyFill="1"/>
    <xf numFmtId="49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top" wrapText="1"/>
    </xf>
    <xf numFmtId="165" fontId="12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top" wrapText="1"/>
    </xf>
    <xf numFmtId="0" fontId="14" fillId="2" borderId="4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top" wrapText="1"/>
    </xf>
    <xf numFmtId="165" fontId="21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wrapText="1"/>
    </xf>
    <xf numFmtId="165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vertical="center"/>
    </xf>
    <xf numFmtId="0" fontId="22" fillId="0" borderId="0" xfId="0" applyFont="1" applyFill="1"/>
    <xf numFmtId="4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23" fillId="0" borderId="0" xfId="0" applyFont="1" applyFill="1" applyBorder="1" applyAlignment="1" applyProtection="1">
      <alignment wrapText="1"/>
    </xf>
    <xf numFmtId="166" fontId="23" fillId="0" borderId="0" xfId="1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18" fillId="0" borderId="0" xfId="0" applyNumberFormat="1" applyFont="1" applyFill="1" applyAlignment="1" applyProtection="1">
      <alignment vertical="center" wrapText="1"/>
    </xf>
    <xf numFmtId="0" fontId="26" fillId="0" borderId="0" xfId="0" applyFont="1" applyFill="1"/>
    <xf numFmtId="0" fontId="27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"/>
  <sheetViews>
    <sheetView tabSelected="1" topLeftCell="A19" zoomScale="70" zoomScaleNormal="70" workbookViewId="0">
      <selection activeCell="E56" sqref="E56"/>
    </sheetView>
  </sheetViews>
  <sheetFormatPr defaultColWidth="9.140625" defaultRowHeight="15" x14ac:dyDescent="0.25"/>
  <cols>
    <col min="1" max="1" width="69.140625" style="2" customWidth="1"/>
    <col min="2" max="2" width="16.5703125" style="2" customWidth="1"/>
    <col min="3" max="3" width="14.28515625" style="2" customWidth="1"/>
    <col min="4" max="5" width="15.7109375" style="2" customWidth="1"/>
    <col min="6" max="6" width="12.42578125" style="2" customWidth="1"/>
    <col min="7" max="7" width="12.28515625" style="2" customWidth="1"/>
    <col min="8" max="8" width="9.85546875" style="2" customWidth="1"/>
    <col min="9" max="9" width="9.140625" style="2" customWidth="1"/>
    <col min="10" max="10" width="9.42578125" style="2" customWidth="1"/>
    <col min="11" max="11" width="9" style="2" customWidth="1"/>
    <col min="12" max="12" width="8.7109375" style="2" customWidth="1"/>
    <col min="13" max="13" width="9" style="2" customWidth="1"/>
    <col min="14" max="14" width="8.7109375" style="2" customWidth="1"/>
    <col min="15" max="15" width="8.85546875" style="2" customWidth="1"/>
    <col min="16" max="16" width="8.5703125" style="2" customWidth="1"/>
    <col min="17" max="17" width="8.42578125" style="2" customWidth="1"/>
    <col min="18" max="18" width="9.28515625" style="2" customWidth="1"/>
    <col min="19" max="20" width="8.85546875" style="2" customWidth="1"/>
    <col min="21" max="21" width="9.140625" style="2" customWidth="1"/>
    <col min="22" max="22" width="8" style="2" customWidth="1"/>
    <col min="23" max="23" width="8.7109375" style="2" customWidth="1"/>
    <col min="24" max="24" width="8.5703125" style="2" customWidth="1"/>
    <col min="25" max="25" width="7.85546875" style="2" customWidth="1"/>
    <col min="26" max="26" width="8.140625" style="2" customWidth="1"/>
    <col min="27" max="27" width="7.85546875" style="2" customWidth="1"/>
    <col min="28" max="28" width="8" style="2" customWidth="1"/>
    <col min="29" max="29" width="8.5703125" style="2" customWidth="1"/>
    <col min="30" max="30" width="8.140625" style="2" customWidth="1"/>
    <col min="31" max="31" width="10.140625" style="2" customWidth="1"/>
    <col min="32" max="32" width="43.5703125" style="2" customWidth="1"/>
    <col min="33" max="16384" width="9.140625" style="2"/>
  </cols>
  <sheetData>
    <row r="1" spans="1:32" ht="25.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1"/>
      <c r="AF1" s="1"/>
    </row>
    <row r="2" spans="1:32" ht="25.5" customHeight="1" x14ac:dyDescent="0.25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1"/>
      <c r="AF2" s="1" t="s">
        <v>1</v>
      </c>
    </row>
    <row r="3" spans="1:32" ht="21.75" customHeight="1" x14ac:dyDescent="0.25">
      <c r="A3" s="94" t="s">
        <v>2</v>
      </c>
      <c r="B3" s="94" t="s">
        <v>44</v>
      </c>
      <c r="C3" s="92" t="s">
        <v>47</v>
      </c>
      <c r="D3" s="92" t="s">
        <v>48</v>
      </c>
      <c r="E3" s="92" t="s">
        <v>49</v>
      </c>
      <c r="F3" s="91" t="s">
        <v>3</v>
      </c>
      <c r="G3" s="91"/>
      <c r="H3" s="91" t="s">
        <v>4</v>
      </c>
      <c r="I3" s="91"/>
      <c r="J3" s="91" t="s">
        <v>5</v>
      </c>
      <c r="K3" s="91"/>
      <c r="L3" s="91" t="s">
        <v>6</v>
      </c>
      <c r="M3" s="91"/>
      <c r="N3" s="91" t="s">
        <v>7</v>
      </c>
      <c r="O3" s="91"/>
      <c r="P3" s="91" t="s">
        <v>8</v>
      </c>
      <c r="Q3" s="91"/>
      <c r="R3" s="91" t="s">
        <v>9</v>
      </c>
      <c r="S3" s="91"/>
      <c r="T3" s="91" t="s">
        <v>10</v>
      </c>
      <c r="U3" s="91"/>
      <c r="V3" s="91" t="s">
        <v>11</v>
      </c>
      <c r="W3" s="91"/>
      <c r="X3" s="91" t="s">
        <v>12</v>
      </c>
      <c r="Y3" s="91"/>
      <c r="Z3" s="91" t="s">
        <v>13</v>
      </c>
      <c r="AA3" s="91"/>
      <c r="AB3" s="91" t="s">
        <v>14</v>
      </c>
      <c r="AC3" s="91"/>
      <c r="AD3" s="91" t="s">
        <v>15</v>
      </c>
      <c r="AE3" s="91"/>
      <c r="AF3" s="92" t="s">
        <v>16</v>
      </c>
    </row>
    <row r="4" spans="1:32" ht="55.5" customHeight="1" x14ac:dyDescent="0.25">
      <c r="A4" s="95"/>
      <c r="B4" s="95"/>
      <c r="C4" s="93"/>
      <c r="D4" s="93"/>
      <c r="E4" s="93"/>
      <c r="F4" s="3" t="s">
        <v>17</v>
      </c>
      <c r="G4" s="3" t="s">
        <v>18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3" t="s">
        <v>19</v>
      </c>
      <c r="AC4" s="3" t="s">
        <v>20</v>
      </c>
      <c r="AD4" s="3" t="s">
        <v>19</v>
      </c>
      <c r="AE4" s="3" t="s">
        <v>20</v>
      </c>
      <c r="AF4" s="93"/>
    </row>
    <row r="5" spans="1:32" ht="27.75" customHeight="1" x14ac:dyDescent="0.25">
      <c r="A5" s="77" t="s">
        <v>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</row>
    <row r="6" spans="1:32" ht="33.75" customHeight="1" x14ac:dyDescent="0.25">
      <c r="A6" s="4" t="s">
        <v>22</v>
      </c>
      <c r="B6" s="5">
        <f t="shared" ref="B6:AE6" si="0">B7+B8+B9+B11</f>
        <v>0</v>
      </c>
      <c r="C6" s="5">
        <f>C7+C8+C9+C11</f>
        <v>0</v>
      </c>
      <c r="D6" s="5">
        <f t="shared" si="0"/>
        <v>0</v>
      </c>
      <c r="E6" s="5">
        <f t="shared" si="0"/>
        <v>0</v>
      </c>
      <c r="F6" s="5">
        <f t="shared" ref="F6" si="1">IFERROR(E6/B6*100,0)</f>
        <v>0</v>
      </c>
      <c r="G6" s="5">
        <f t="shared" ref="G6" si="2">IFERROR(E6/C6*100,0)</f>
        <v>0</v>
      </c>
      <c r="H6" s="5">
        <f>H7+H8+H9+H11</f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88"/>
    </row>
    <row r="7" spans="1:32" ht="18.75" customHeight="1" x14ac:dyDescent="0.25">
      <c r="A7" s="6" t="s">
        <v>23</v>
      </c>
      <c r="B7" s="7"/>
      <c r="C7" s="8"/>
      <c r="D7" s="8"/>
      <c r="E7" s="8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9"/>
    </row>
    <row r="8" spans="1:32" ht="34.5" customHeight="1" x14ac:dyDescent="0.25">
      <c r="A8" s="6" t="s">
        <v>24</v>
      </c>
      <c r="B8" s="7"/>
      <c r="C8" s="8"/>
      <c r="D8" s="8"/>
      <c r="E8" s="8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9"/>
    </row>
    <row r="9" spans="1:32" ht="20.25" customHeight="1" x14ac:dyDescent="0.25">
      <c r="A9" s="6" t="s">
        <v>25</v>
      </c>
      <c r="B9" s="7"/>
      <c r="C9" s="8"/>
      <c r="D9" s="8"/>
      <c r="E9" s="8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9"/>
    </row>
    <row r="10" spans="1:32" ht="19.5" customHeight="1" x14ac:dyDescent="0.25">
      <c r="A10" s="9" t="s">
        <v>26</v>
      </c>
      <c r="B10" s="10"/>
      <c r="C10" s="11"/>
      <c r="D10" s="11"/>
      <c r="E10" s="11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89"/>
    </row>
    <row r="11" spans="1:32" ht="21" customHeight="1" x14ac:dyDescent="0.25">
      <c r="A11" s="12" t="s">
        <v>27</v>
      </c>
      <c r="B11" s="7"/>
      <c r="C11" s="8"/>
      <c r="D11" s="8"/>
      <c r="E11" s="8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0"/>
    </row>
    <row r="12" spans="1:32" ht="33" customHeight="1" x14ac:dyDescent="0.25">
      <c r="A12" s="13" t="s">
        <v>28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73"/>
    </row>
    <row r="13" spans="1:32" ht="19.5" customHeight="1" x14ac:dyDescent="0.25">
      <c r="A13" s="16" t="s">
        <v>29</v>
      </c>
      <c r="B13" s="17">
        <f>B14+B15+B16+B18</f>
        <v>0</v>
      </c>
      <c r="C13" s="17">
        <f>C14+C15+C16+C18</f>
        <v>0</v>
      </c>
      <c r="D13" s="17">
        <f>D14+D15+D16+D18</f>
        <v>0</v>
      </c>
      <c r="E13" s="17">
        <f>E14+E15+E16+E18</f>
        <v>0</v>
      </c>
      <c r="F13" s="17">
        <f t="shared" ref="F13" si="3">IFERROR(E13/B13*100,0)</f>
        <v>0</v>
      </c>
      <c r="G13" s="17">
        <f t="shared" ref="G13" si="4">IFERROR(E13/C13*100,0)</f>
        <v>0</v>
      </c>
      <c r="H13" s="17">
        <f t="shared" ref="H13:AE13" si="5">H14+H15+H16+H18</f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>
        <f t="shared" si="5"/>
        <v>0</v>
      </c>
      <c r="X13" s="17">
        <f t="shared" si="5"/>
        <v>0</v>
      </c>
      <c r="Y13" s="17">
        <f t="shared" si="5"/>
        <v>0</v>
      </c>
      <c r="Z13" s="17">
        <f t="shared" si="5"/>
        <v>0</v>
      </c>
      <c r="AA13" s="17">
        <f t="shared" si="5"/>
        <v>0</v>
      </c>
      <c r="AB13" s="17">
        <f t="shared" si="5"/>
        <v>0</v>
      </c>
      <c r="AC13" s="17">
        <f t="shared" si="5"/>
        <v>0</v>
      </c>
      <c r="AD13" s="17">
        <f t="shared" si="5"/>
        <v>0</v>
      </c>
      <c r="AE13" s="17">
        <f t="shared" si="5"/>
        <v>0</v>
      </c>
      <c r="AF13" s="75"/>
    </row>
    <row r="14" spans="1:32" ht="22.5" customHeight="1" x14ac:dyDescent="0.25">
      <c r="A14" s="6" t="s">
        <v>23</v>
      </c>
      <c r="B14" s="7"/>
      <c r="C14" s="7"/>
      <c r="D14" s="7"/>
      <c r="E14" s="7"/>
      <c r="F14" s="7"/>
      <c r="G14" s="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75"/>
    </row>
    <row r="15" spans="1:32" ht="24" customHeight="1" x14ac:dyDescent="0.25">
      <c r="A15" s="6" t="s">
        <v>30</v>
      </c>
      <c r="B15" s="7"/>
      <c r="C15" s="7"/>
      <c r="D15" s="7"/>
      <c r="E15" s="7"/>
      <c r="F15" s="7"/>
      <c r="G15" s="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75"/>
    </row>
    <row r="16" spans="1:32" ht="21" customHeight="1" x14ac:dyDescent="0.25">
      <c r="A16" s="19" t="s">
        <v>25</v>
      </c>
      <c r="B16" s="7"/>
      <c r="C16" s="7"/>
      <c r="D16" s="7"/>
      <c r="E16" s="7"/>
      <c r="F16" s="7"/>
      <c r="G16" s="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75"/>
    </row>
    <row r="17" spans="1:32" ht="18" customHeight="1" x14ac:dyDescent="0.25">
      <c r="A17" s="9" t="s">
        <v>26</v>
      </c>
      <c r="B17" s="10"/>
      <c r="C17" s="7"/>
      <c r="D17" s="10"/>
      <c r="E17" s="10"/>
      <c r="F17" s="10"/>
      <c r="G17" s="1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75"/>
    </row>
    <row r="18" spans="1:32" ht="21.75" customHeight="1" x14ac:dyDescent="0.25">
      <c r="A18" s="12" t="s">
        <v>27</v>
      </c>
      <c r="B18" s="7"/>
      <c r="C18" s="7"/>
      <c r="D18" s="7"/>
      <c r="E18" s="7"/>
      <c r="F18" s="7"/>
      <c r="G18" s="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75"/>
    </row>
    <row r="19" spans="1:32" ht="39" customHeight="1" x14ac:dyDescent="0.25">
      <c r="A19" s="20" t="s">
        <v>31</v>
      </c>
      <c r="B19" s="21">
        <f t="shared" ref="B19:AE19" si="6">B20+B21+B22+B24</f>
        <v>10.800000000000002</v>
      </c>
      <c r="C19" s="21">
        <f t="shared" si="6"/>
        <v>0</v>
      </c>
      <c r="D19" s="21">
        <f t="shared" si="6"/>
        <v>0</v>
      </c>
      <c r="E19" s="21">
        <f t="shared" si="6"/>
        <v>0</v>
      </c>
      <c r="F19" s="5">
        <f>IFERROR(E19/B19*100,0)</f>
        <v>0</v>
      </c>
      <c r="G19" s="5">
        <f>IFERROR(E19/C19*100,0)</f>
        <v>0</v>
      </c>
      <c r="H19" s="21">
        <f t="shared" si="6"/>
        <v>0</v>
      </c>
      <c r="I19" s="21">
        <f t="shared" si="6"/>
        <v>0</v>
      </c>
      <c r="J19" s="21">
        <f t="shared" si="6"/>
        <v>0.9</v>
      </c>
      <c r="K19" s="21">
        <f t="shared" si="6"/>
        <v>0</v>
      </c>
      <c r="L19" s="21">
        <f t="shared" si="6"/>
        <v>0.9</v>
      </c>
      <c r="M19" s="21">
        <f t="shared" si="6"/>
        <v>0</v>
      </c>
      <c r="N19" s="21">
        <f t="shared" si="6"/>
        <v>0.9</v>
      </c>
      <c r="O19" s="21">
        <f t="shared" si="6"/>
        <v>0</v>
      </c>
      <c r="P19" s="21">
        <f t="shared" si="6"/>
        <v>0.9</v>
      </c>
      <c r="Q19" s="21">
        <f t="shared" si="6"/>
        <v>0</v>
      </c>
      <c r="R19" s="21">
        <f t="shared" si="6"/>
        <v>0.9</v>
      </c>
      <c r="S19" s="21">
        <f t="shared" si="6"/>
        <v>0</v>
      </c>
      <c r="T19" s="21">
        <f t="shared" si="6"/>
        <v>0.9</v>
      </c>
      <c r="U19" s="21">
        <f t="shared" si="6"/>
        <v>0</v>
      </c>
      <c r="V19" s="21">
        <f t="shared" si="6"/>
        <v>0.9</v>
      </c>
      <c r="W19" s="21">
        <f t="shared" si="6"/>
        <v>0</v>
      </c>
      <c r="X19" s="21">
        <f t="shared" si="6"/>
        <v>0.9</v>
      </c>
      <c r="Y19" s="21">
        <f t="shared" si="6"/>
        <v>0</v>
      </c>
      <c r="Z19" s="21">
        <f t="shared" si="6"/>
        <v>0.9</v>
      </c>
      <c r="AA19" s="21">
        <f t="shared" si="6"/>
        <v>0</v>
      </c>
      <c r="AB19" s="21">
        <f t="shared" si="6"/>
        <v>0.9</v>
      </c>
      <c r="AC19" s="21">
        <f t="shared" si="6"/>
        <v>0</v>
      </c>
      <c r="AD19" s="21">
        <f t="shared" si="6"/>
        <v>1.8</v>
      </c>
      <c r="AE19" s="21">
        <f t="shared" si="6"/>
        <v>0</v>
      </c>
      <c r="AF19" s="87" t="s">
        <v>45</v>
      </c>
    </row>
    <row r="20" spans="1:32" ht="18" customHeight="1" x14ac:dyDescent="0.25">
      <c r="A20" s="19" t="s">
        <v>23</v>
      </c>
      <c r="B20" s="7"/>
      <c r="C20" s="7"/>
      <c r="D20" s="7"/>
      <c r="E20" s="7"/>
      <c r="F20" s="7"/>
      <c r="G20" s="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87"/>
    </row>
    <row r="21" spans="1:32" ht="17.25" customHeight="1" x14ac:dyDescent="0.25">
      <c r="A21" s="19" t="s">
        <v>30</v>
      </c>
      <c r="B21" s="7"/>
      <c r="C21" s="7"/>
      <c r="D21" s="7"/>
      <c r="E21" s="7"/>
      <c r="F21" s="7"/>
      <c r="G21" s="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87"/>
    </row>
    <row r="22" spans="1:32" ht="21" customHeight="1" x14ac:dyDescent="0.25">
      <c r="A22" s="19" t="s">
        <v>25</v>
      </c>
      <c r="B22" s="7">
        <f>H22+J22+L22+N22+P22+R22+T22+V22+X22+Z22+AB22+AD22</f>
        <v>10.800000000000002</v>
      </c>
      <c r="C22" s="7"/>
      <c r="D22" s="7"/>
      <c r="E22" s="7"/>
      <c r="F22" s="7"/>
      <c r="G22" s="7"/>
      <c r="H22" s="18"/>
      <c r="I22" s="18"/>
      <c r="J22" s="18">
        <v>0.9</v>
      </c>
      <c r="K22" s="18"/>
      <c r="L22" s="18">
        <v>0.9</v>
      </c>
      <c r="M22" s="18"/>
      <c r="N22" s="18">
        <v>0.9</v>
      </c>
      <c r="O22" s="18"/>
      <c r="P22" s="18">
        <v>0.9</v>
      </c>
      <c r="Q22" s="18"/>
      <c r="R22" s="18">
        <v>0.9</v>
      </c>
      <c r="S22" s="18"/>
      <c r="T22" s="18">
        <v>0.9</v>
      </c>
      <c r="U22" s="18"/>
      <c r="V22" s="18">
        <v>0.9</v>
      </c>
      <c r="W22" s="18"/>
      <c r="X22" s="18">
        <v>0.9</v>
      </c>
      <c r="Y22" s="18"/>
      <c r="Z22" s="18">
        <v>0.9</v>
      </c>
      <c r="AA22" s="18"/>
      <c r="AB22" s="18">
        <v>0.9</v>
      </c>
      <c r="AC22" s="18"/>
      <c r="AD22" s="18">
        <v>1.8</v>
      </c>
      <c r="AE22" s="18"/>
      <c r="AF22" s="87"/>
    </row>
    <row r="23" spans="1:32" ht="18" customHeight="1" x14ac:dyDescent="0.25">
      <c r="A23" s="9" t="s">
        <v>26</v>
      </c>
      <c r="B23" s="10"/>
      <c r="C23" s="7"/>
      <c r="D23" s="10"/>
      <c r="E23" s="10"/>
      <c r="F23" s="7"/>
      <c r="G23" s="7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87"/>
    </row>
    <row r="24" spans="1:32" ht="21.75" customHeight="1" x14ac:dyDescent="0.25">
      <c r="A24" s="12" t="s">
        <v>27</v>
      </c>
      <c r="B24" s="7"/>
      <c r="C24" s="7"/>
      <c r="D24" s="7"/>
      <c r="E24" s="7"/>
      <c r="F24" s="7"/>
      <c r="G24" s="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87"/>
    </row>
    <row r="25" spans="1:32" ht="36" customHeight="1" x14ac:dyDescent="0.25">
      <c r="A25" s="24" t="s">
        <v>32</v>
      </c>
      <c r="B25" s="21">
        <f>B26+B27+B28+B30</f>
        <v>0</v>
      </c>
      <c r="C25" s="21">
        <f>C26+C27+C28+C30</f>
        <v>0</v>
      </c>
      <c r="D25" s="21">
        <f>D26+D27+D28+D30</f>
        <v>0</v>
      </c>
      <c r="E25" s="21">
        <f>E26+E27+E28+E30</f>
        <v>0</v>
      </c>
      <c r="F25" s="5">
        <f t="shared" ref="F25" si="7">IFERROR(E25/B25*100,0)</f>
        <v>0</v>
      </c>
      <c r="G25" s="5">
        <f t="shared" ref="G25" si="8">IFERROR(E25/C25*100,0)</f>
        <v>0</v>
      </c>
      <c r="H25" s="21">
        <f>H26+H27+H28+H30</f>
        <v>0</v>
      </c>
      <c r="I25" s="21">
        <f t="shared" ref="I25:AE25" si="9">I26+I27+I28+I30</f>
        <v>0</v>
      </c>
      <c r="J25" s="21">
        <f t="shared" si="9"/>
        <v>0</v>
      </c>
      <c r="K25" s="21">
        <f t="shared" si="9"/>
        <v>0</v>
      </c>
      <c r="L25" s="21">
        <f t="shared" si="9"/>
        <v>0</v>
      </c>
      <c r="M25" s="21">
        <f t="shared" si="9"/>
        <v>0</v>
      </c>
      <c r="N25" s="21">
        <f t="shared" si="9"/>
        <v>0</v>
      </c>
      <c r="O25" s="21">
        <f t="shared" si="9"/>
        <v>0</v>
      </c>
      <c r="P25" s="21">
        <f t="shared" si="9"/>
        <v>0</v>
      </c>
      <c r="Q25" s="21">
        <f t="shared" si="9"/>
        <v>0</v>
      </c>
      <c r="R25" s="21">
        <f t="shared" si="9"/>
        <v>0</v>
      </c>
      <c r="S25" s="21">
        <f t="shared" si="9"/>
        <v>0</v>
      </c>
      <c r="T25" s="21">
        <f t="shared" si="9"/>
        <v>0</v>
      </c>
      <c r="U25" s="21">
        <f t="shared" si="9"/>
        <v>0</v>
      </c>
      <c r="V25" s="21">
        <f t="shared" si="9"/>
        <v>0</v>
      </c>
      <c r="W25" s="21">
        <f t="shared" si="9"/>
        <v>0</v>
      </c>
      <c r="X25" s="21">
        <f t="shared" si="9"/>
        <v>0</v>
      </c>
      <c r="Y25" s="21">
        <f t="shared" si="9"/>
        <v>0</v>
      </c>
      <c r="Z25" s="21">
        <f t="shared" si="9"/>
        <v>0</v>
      </c>
      <c r="AA25" s="21">
        <f t="shared" si="9"/>
        <v>0</v>
      </c>
      <c r="AB25" s="21">
        <f t="shared" si="9"/>
        <v>0</v>
      </c>
      <c r="AC25" s="21">
        <f t="shared" si="9"/>
        <v>0</v>
      </c>
      <c r="AD25" s="21">
        <f t="shared" si="9"/>
        <v>0</v>
      </c>
      <c r="AE25" s="21">
        <f t="shared" si="9"/>
        <v>0</v>
      </c>
      <c r="AF25" s="22"/>
    </row>
    <row r="26" spans="1:32" ht="21.75" customHeight="1" x14ac:dyDescent="0.25">
      <c r="A26" s="19" t="s">
        <v>23</v>
      </c>
      <c r="B26" s="7"/>
      <c r="C26" s="7"/>
      <c r="D26" s="7"/>
      <c r="E26" s="7"/>
      <c r="F26" s="7"/>
      <c r="G26" s="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5"/>
    </row>
    <row r="27" spans="1:32" ht="21.75" customHeight="1" x14ac:dyDescent="0.25">
      <c r="A27" s="19" t="s">
        <v>30</v>
      </c>
      <c r="B27" s="7"/>
      <c r="C27" s="7"/>
      <c r="D27" s="7"/>
      <c r="E27" s="7"/>
      <c r="F27" s="7"/>
      <c r="G27" s="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5"/>
    </row>
    <row r="28" spans="1:32" ht="21.75" customHeight="1" x14ac:dyDescent="0.25">
      <c r="A28" s="19" t="s">
        <v>25</v>
      </c>
      <c r="B28" s="7"/>
      <c r="C28" s="7"/>
      <c r="D28" s="7"/>
      <c r="E28" s="7"/>
      <c r="F28" s="7"/>
      <c r="G28" s="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5"/>
    </row>
    <row r="29" spans="1:32" ht="21" customHeight="1" x14ac:dyDescent="0.25">
      <c r="A29" s="9" t="s">
        <v>26</v>
      </c>
      <c r="B29" s="10"/>
      <c r="C29" s="7"/>
      <c r="D29" s="10"/>
      <c r="E29" s="10"/>
      <c r="F29" s="7"/>
      <c r="G29" s="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/>
    </row>
    <row r="30" spans="1:32" ht="21.75" customHeight="1" x14ac:dyDescent="0.25">
      <c r="A30" s="12" t="s">
        <v>27</v>
      </c>
      <c r="B30" s="7"/>
      <c r="C30" s="7"/>
      <c r="D30" s="7"/>
      <c r="E30" s="7"/>
      <c r="F30" s="7"/>
      <c r="G30" s="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5"/>
    </row>
    <row r="31" spans="1:32" ht="33" x14ac:dyDescent="0.25">
      <c r="A31" s="26" t="s">
        <v>33</v>
      </c>
      <c r="B31" s="27">
        <f t="shared" ref="B31:AE31" si="10">B32+B33+B34+B36</f>
        <v>10.8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8">
        <f t="shared" ref="F31:F36" si="11">IFERROR(E31/B31*100,0)</f>
        <v>0</v>
      </c>
      <c r="G31" s="28">
        <f t="shared" ref="G31:G36" si="12">IFERROR(E31/C31*100,0)</f>
        <v>0</v>
      </c>
      <c r="H31" s="27">
        <f t="shared" si="10"/>
        <v>0</v>
      </c>
      <c r="I31" s="27">
        <f t="shared" si="10"/>
        <v>0</v>
      </c>
      <c r="J31" s="27">
        <f t="shared" si="10"/>
        <v>0.9</v>
      </c>
      <c r="K31" s="27">
        <f t="shared" si="10"/>
        <v>0</v>
      </c>
      <c r="L31" s="27">
        <f t="shared" si="10"/>
        <v>0.9</v>
      </c>
      <c r="M31" s="27">
        <f t="shared" si="10"/>
        <v>0</v>
      </c>
      <c r="N31" s="27">
        <f t="shared" si="10"/>
        <v>0.9</v>
      </c>
      <c r="O31" s="27">
        <f t="shared" si="10"/>
        <v>0</v>
      </c>
      <c r="P31" s="27">
        <f t="shared" si="10"/>
        <v>0.9</v>
      </c>
      <c r="Q31" s="27">
        <f t="shared" si="10"/>
        <v>0</v>
      </c>
      <c r="R31" s="27">
        <f t="shared" si="10"/>
        <v>0.9</v>
      </c>
      <c r="S31" s="27">
        <f t="shared" si="10"/>
        <v>0</v>
      </c>
      <c r="T31" s="27">
        <f t="shared" si="10"/>
        <v>0.9</v>
      </c>
      <c r="U31" s="27">
        <f t="shared" si="10"/>
        <v>0</v>
      </c>
      <c r="V31" s="27">
        <f t="shared" si="10"/>
        <v>0.9</v>
      </c>
      <c r="W31" s="27">
        <f t="shared" si="10"/>
        <v>0</v>
      </c>
      <c r="X31" s="27">
        <f t="shared" si="10"/>
        <v>0.9</v>
      </c>
      <c r="Y31" s="27">
        <f t="shared" si="10"/>
        <v>0</v>
      </c>
      <c r="Z31" s="27">
        <f t="shared" si="10"/>
        <v>0.9</v>
      </c>
      <c r="AA31" s="27">
        <f t="shared" si="10"/>
        <v>0</v>
      </c>
      <c r="AB31" s="27">
        <f t="shared" si="10"/>
        <v>0.9</v>
      </c>
      <c r="AC31" s="27">
        <f t="shared" si="10"/>
        <v>0</v>
      </c>
      <c r="AD31" s="27">
        <f t="shared" si="10"/>
        <v>1.8</v>
      </c>
      <c r="AE31" s="27">
        <f t="shared" si="10"/>
        <v>0</v>
      </c>
      <c r="AF31" s="76"/>
    </row>
    <row r="32" spans="1:32" ht="22.5" customHeight="1" x14ac:dyDescent="0.25">
      <c r="A32" s="19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6"/>
    </row>
    <row r="33" spans="1:32" ht="16.5" customHeight="1" x14ac:dyDescent="0.25">
      <c r="A33" s="19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6"/>
    </row>
    <row r="34" spans="1:32" ht="21.75" customHeight="1" x14ac:dyDescent="0.25">
      <c r="A34" s="19" t="s">
        <v>25</v>
      </c>
      <c r="B34" s="7">
        <v>10.8</v>
      </c>
      <c r="C34" s="7">
        <f t="shared" ref="C34:E36" si="13">C22+C9+C28</f>
        <v>0</v>
      </c>
      <c r="D34" s="7">
        <f t="shared" si="13"/>
        <v>0</v>
      </c>
      <c r="E34" s="7">
        <f t="shared" si="13"/>
        <v>0</v>
      </c>
      <c r="F34" s="7">
        <f t="shared" si="11"/>
        <v>0</v>
      </c>
      <c r="G34" s="7">
        <f t="shared" si="12"/>
        <v>0</v>
      </c>
      <c r="H34" s="7">
        <f t="shared" ref="H34:AE34" si="14">H22+H9+H28</f>
        <v>0</v>
      </c>
      <c r="I34" s="7">
        <f t="shared" si="14"/>
        <v>0</v>
      </c>
      <c r="J34" s="7">
        <f t="shared" si="14"/>
        <v>0.9</v>
      </c>
      <c r="K34" s="7">
        <f t="shared" si="14"/>
        <v>0</v>
      </c>
      <c r="L34" s="7">
        <f t="shared" si="14"/>
        <v>0.9</v>
      </c>
      <c r="M34" s="7">
        <f t="shared" si="14"/>
        <v>0</v>
      </c>
      <c r="N34" s="7">
        <f t="shared" si="14"/>
        <v>0.9</v>
      </c>
      <c r="O34" s="7">
        <f t="shared" si="14"/>
        <v>0</v>
      </c>
      <c r="P34" s="7">
        <f t="shared" si="14"/>
        <v>0.9</v>
      </c>
      <c r="Q34" s="7">
        <f t="shared" si="14"/>
        <v>0</v>
      </c>
      <c r="R34" s="7">
        <f t="shared" si="14"/>
        <v>0.9</v>
      </c>
      <c r="S34" s="7">
        <f t="shared" si="14"/>
        <v>0</v>
      </c>
      <c r="T34" s="7">
        <f t="shared" si="14"/>
        <v>0.9</v>
      </c>
      <c r="U34" s="7">
        <f t="shared" si="14"/>
        <v>0</v>
      </c>
      <c r="V34" s="7">
        <f t="shared" si="14"/>
        <v>0.9</v>
      </c>
      <c r="W34" s="7">
        <f t="shared" si="14"/>
        <v>0</v>
      </c>
      <c r="X34" s="7">
        <f t="shared" si="14"/>
        <v>0.9</v>
      </c>
      <c r="Y34" s="7">
        <f t="shared" si="14"/>
        <v>0</v>
      </c>
      <c r="Z34" s="7">
        <v>0.9</v>
      </c>
      <c r="AA34" s="7">
        <f t="shared" si="14"/>
        <v>0</v>
      </c>
      <c r="AB34" s="7">
        <f t="shared" si="14"/>
        <v>0.9</v>
      </c>
      <c r="AC34" s="7">
        <v>0</v>
      </c>
      <c r="AD34" s="7">
        <f t="shared" si="14"/>
        <v>1.8</v>
      </c>
      <c r="AE34" s="7">
        <f t="shared" si="14"/>
        <v>0</v>
      </c>
      <c r="AF34" s="76"/>
    </row>
    <row r="35" spans="1:32" ht="19.5" customHeight="1" x14ac:dyDescent="0.25">
      <c r="A35" s="9" t="s">
        <v>26</v>
      </c>
      <c r="B35" s="7">
        <f t="shared" ref="B35:B36" si="15">H35+J35+L35+N35+P35+R35+T35+V35+X35+Z35+AB35+AD35</f>
        <v>0</v>
      </c>
      <c r="C35" s="7">
        <f t="shared" si="13"/>
        <v>0</v>
      </c>
      <c r="D35" s="7">
        <f t="shared" si="13"/>
        <v>0</v>
      </c>
      <c r="E35" s="7">
        <f t="shared" si="13"/>
        <v>0</v>
      </c>
      <c r="F35" s="7">
        <f t="shared" si="11"/>
        <v>0</v>
      </c>
      <c r="G35" s="7">
        <f t="shared" si="12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6"/>
    </row>
    <row r="36" spans="1:32" ht="22.5" customHeight="1" x14ac:dyDescent="0.25">
      <c r="A36" s="12" t="s">
        <v>27</v>
      </c>
      <c r="B36" s="7">
        <f t="shared" si="15"/>
        <v>0</v>
      </c>
      <c r="C36" s="7">
        <f t="shared" si="13"/>
        <v>0</v>
      </c>
      <c r="D36" s="7">
        <f t="shared" si="13"/>
        <v>0</v>
      </c>
      <c r="E36" s="7">
        <f t="shared" si="13"/>
        <v>0</v>
      </c>
      <c r="F36" s="7">
        <f t="shared" si="11"/>
        <v>0</v>
      </c>
      <c r="G36" s="7">
        <f t="shared" si="12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6"/>
    </row>
    <row r="37" spans="1:32" ht="25.5" customHeight="1" x14ac:dyDescent="0.25">
      <c r="A37" s="77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9"/>
    </row>
    <row r="38" spans="1:32" ht="37.5" customHeight="1" x14ac:dyDescent="0.25">
      <c r="A38" s="29" t="s">
        <v>35</v>
      </c>
      <c r="B38" s="21">
        <f>B39+B40+B41+B43</f>
        <v>159.89999999999998</v>
      </c>
      <c r="C38" s="21">
        <f>C39+C40+C41+C43</f>
        <v>12.6</v>
      </c>
      <c r="D38" s="21">
        <f>D39+D40+D41+D43</f>
        <v>12.6</v>
      </c>
      <c r="E38" s="21">
        <f>E39+E40+E41+E43</f>
        <v>12.6</v>
      </c>
      <c r="F38" s="5">
        <f>IFERROR(E38/B38*100,0)</f>
        <v>7.8799249530956867</v>
      </c>
      <c r="G38" s="5">
        <f>IFERROR(E38/C38*100,0)</f>
        <v>100</v>
      </c>
      <c r="H38" s="21">
        <f t="shared" ref="H38:AE38" si="16">H39+H40+H41+H43</f>
        <v>0</v>
      </c>
      <c r="I38" s="21">
        <f t="shared" si="16"/>
        <v>0</v>
      </c>
      <c r="J38" s="21">
        <f t="shared" si="16"/>
        <v>12.6</v>
      </c>
      <c r="K38" s="21">
        <f t="shared" si="16"/>
        <v>12.6</v>
      </c>
      <c r="L38" s="21">
        <f t="shared" si="16"/>
        <v>12.59</v>
      </c>
      <c r="M38" s="21">
        <f t="shared" si="16"/>
        <v>0</v>
      </c>
      <c r="N38" s="21">
        <f t="shared" si="16"/>
        <v>12.6</v>
      </c>
      <c r="O38" s="21">
        <f t="shared" si="16"/>
        <v>0</v>
      </c>
      <c r="P38" s="21">
        <f t="shared" si="16"/>
        <v>12.6</v>
      </c>
      <c r="Q38" s="21">
        <v>10.95</v>
      </c>
      <c r="R38" s="21">
        <f t="shared" si="16"/>
        <v>12.59</v>
      </c>
      <c r="S38" s="21">
        <f t="shared" si="16"/>
        <v>0</v>
      </c>
      <c r="T38" s="21">
        <f t="shared" si="16"/>
        <v>12.6</v>
      </c>
      <c r="U38" s="21">
        <f t="shared" si="16"/>
        <v>0</v>
      </c>
      <c r="V38" s="21">
        <f t="shared" si="16"/>
        <v>12.6</v>
      </c>
      <c r="W38" s="21">
        <f t="shared" si="16"/>
        <v>0</v>
      </c>
      <c r="X38" s="21">
        <f t="shared" si="16"/>
        <v>12.59</v>
      </c>
      <c r="Y38" s="21">
        <f t="shared" si="16"/>
        <v>0</v>
      </c>
      <c r="Z38" s="21">
        <f t="shared" si="16"/>
        <v>12.6</v>
      </c>
      <c r="AA38" s="21">
        <f t="shared" si="16"/>
        <v>0</v>
      </c>
      <c r="AB38" s="21">
        <f t="shared" si="16"/>
        <v>12.6</v>
      </c>
      <c r="AC38" s="21">
        <f t="shared" si="16"/>
        <v>0</v>
      </c>
      <c r="AD38" s="21">
        <f t="shared" si="16"/>
        <v>33.93</v>
      </c>
      <c r="AE38" s="21">
        <f t="shared" si="16"/>
        <v>0</v>
      </c>
      <c r="AF38" s="80"/>
    </row>
    <row r="39" spans="1:32" ht="18.75" customHeight="1" x14ac:dyDescent="0.25">
      <c r="A39" s="19" t="s">
        <v>23</v>
      </c>
      <c r="B39" s="7"/>
      <c r="C39" s="7"/>
      <c r="D39" s="7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1"/>
    </row>
    <row r="40" spans="1:32" ht="18.75" customHeight="1" x14ac:dyDescent="0.25">
      <c r="A40" s="19" t="s">
        <v>36</v>
      </c>
      <c r="B40" s="7">
        <f>J40+L40+N40+P40+R40+T40+V40+X40+Z40+AB40+AD40</f>
        <v>159.89999999999998</v>
      </c>
      <c r="C40" s="7">
        <f>H40+J40</f>
        <v>12.6</v>
      </c>
      <c r="D40" s="7">
        <f>C40</f>
        <v>12.6</v>
      </c>
      <c r="E40" s="7">
        <f>I40+K40+M40+O40+Q40+S40+U40+W40+Y40+AA40+AC40+AE40</f>
        <v>12.6</v>
      </c>
      <c r="F40" s="7">
        <f>E40/B40*100</f>
        <v>7.8799249530956867</v>
      </c>
      <c r="G40" s="7">
        <f>E40/C40*100</f>
        <v>100</v>
      </c>
      <c r="H40" s="8"/>
      <c r="I40" s="8"/>
      <c r="J40" s="30">
        <v>12.6</v>
      </c>
      <c r="K40" s="30">
        <v>12.6</v>
      </c>
      <c r="L40" s="30">
        <v>12.59</v>
      </c>
      <c r="M40" s="30"/>
      <c r="N40" s="30">
        <v>12.6</v>
      </c>
      <c r="O40" s="30"/>
      <c r="P40" s="30">
        <v>12.6</v>
      </c>
      <c r="Q40" s="30"/>
      <c r="R40" s="30">
        <v>12.59</v>
      </c>
      <c r="S40" s="30"/>
      <c r="T40" s="30">
        <v>12.6</v>
      </c>
      <c r="U40" s="30"/>
      <c r="V40" s="30">
        <v>12.6</v>
      </c>
      <c r="W40" s="30"/>
      <c r="X40" s="30">
        <v>12.59</v>
      </c>
      <c r="Y40" s="31"/>
      <c r="Z40" s="30">
        <v>12.6</v>
      </c>
      <c r="AA40" s="30"/>
      <c r="AB40" s="30">
        <v>12.6</v>
      </c>
      <c r="AC40" s="30"/>
      <c r="AD40" s="30">
        <v>33.93</v>
      </c>
      <c r="AE40" s="30"/>
      <c r="AF40" s="81"/>
    </row>
    <row r="41" spans="1:32" ht="24" customHeight="1" x14ac:dyDescent="0.25">
      <c r="A41" s="19" t="s">
        <v>25</v>
      </c>
      <c r="B41" s="7"/>
      <c r="C41" s="7"/>
      <c r="D41" s="7"/>
      <c r="E41" s="7"/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1"/>
    </row>
    <row r="42" spans="1:32" ht="18.75" customHeight="1" x14ac:dyDescent="0.25">
      <c r="A42" s="9" t="s">
        <v>26</v>
      </c>
      <c r="B42" s="10"/>
      <c r="C42" s="32"/>
      <c r="D42" s="10"/>
      <c r="E42" s="10"/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81"/>
    </row>
    <row r="43" spans="1:32" ht="22.5" customHeight="1" x14ac:dyDescent="0.25">
      <c r="A43" s="12" t="s">
        <v>27</v>
      </c>
      <c r="B43" s="7"/>
      <c r="C43" s="7"/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2"/>
    </row>
    <row r="44" spans="1:32" ht="36" customHeight="1" x14ac:dyDescent="0.25">
      <c r="A44" s="26" t="s">
        <v>37</v>
      </c>
      <c r="B44" s="27">
        <f>B45+B46+B47+B49</f>
        <v>159.89999999999998</v>
      </c>
      <c r="C44" s="27">
        <f>C45+C46+C47+C49</f>
        <v>12.6</v>
      </c>
      <c r="D44" s="27">
        <f>D45+D46+D47+D49</f>
        <v>12.6</v>
      </c>
      <c r="E44" s="27">
        <f>E45+E46+E47+E49</f>
        <v>12.6</v>
      </c>
      <c r="F44" s="28">
        <f t="shared" ref="F44:F53" si="17">IFERROR(E44/B44*100,0)</f>
        <v>7.8799249530956867</v>
      </c>
      <c r="G44" s="28">
        <f t="shared" ref="G44:G53" si="18">IFERROR(E44/C44*100,0)</f>
        <v>100</v>
      </c>
      <c r="H44" s="27">
        <f t="shared" ref="H44:AE44" si="19">H46+H47</f>
        <v>0</v>
      </c>
      <c r="I44" s="27">
        <f t="shared" si="19"/>
        <v>0</v>
      </c>
      <c r="J44" s="27">
        <f t="shared" si="19"/>
        <v>12.6</v>
      </c>
      <c r="K44" s="27">
        <f t="shared" si="19"/>
        <v>12.6</v>
      </c>
      <c r="L44" s="27">
        <f t="shared" si="19"/>
        <v>12.59</v>
      </c>
      <c r="M44" s="27">
        <f t="shared" si="19"/>
        <v>0</v>
      </c>
      <c r="N44" s="27">
        <f t="shared" si="19"/>
        <v>12.6</v>
      </c>
      <c r="O44" s="27">
        <f t="shared" si="19"/>
        <v>0</v>
      </c>
      <c r="P44" s="27">
        <f t="shared" si="19"/>
        <v>12.6</v>
      </c>
      <c r="Q44" s="27">
        <f t="shared" si="19"/>
        <v>0</v>
      </c>
      <c r="R44" s="27">
        <f t="shared" si="19"/>
        <v>12.59</v>
      </c>
      <c r="S44" s="27">
        <f t="shared" si="19"/>
        <v>0</v>
      </c>
      <c r="T44" s="27">
        <f t="shared" si="19"/>
        <v>12.6</v>
      </c>
      <c r="U44" s="27">
        <f t="shared" si="19"/>
        <v>0</v>
      </c>
      <c r="V44" s="27">
        <f t="shared" si="19"/>
        <v>12.6</v>
      </c>
      <c r="W44" s="27">
        <f t="shared" si="19"/>
        <v>0</v>
      </c>
      <c r="X44" s="27">
        <f t="shared" si="19"/>
        <v>12.59</v>
      </c>
      <c r="Y44" s="27">
        <f t="shared" si="19"/>
        <v>0</v>
      </c>
      <c r="Z44" s="27">
        <f t="shared" si="19"/>
        <v>12.6</v>
      </c>
      <c r="AA44" s="27">
        <f t="shared" si="19"/>
        <v>0</v>
      </c>
      <c r="AB44" s="27">
        <f t="shared" si="19"/>
        <v>12.6</v>
      </c>
      <c r="AC44" s="27">
        <f t="shared" si="19"/>
        <v>0</v>
      </c>
      <c r="AD44" s="27">
        <f t="shared" si="19"/>
        <v>33.93</v>
      </c>
      <c r="AE44" s="27">
        <f t="shared" si="19"/>
        <v>0</v>
      </c>
      <c r="AF44" s="76"/>
    </row>
    <row r="45" spans="1:32" ht="20.25" customHeight="1" x14ac:dyDescent="0.25">
      <c r="A45" s="19" t="s">
        <v>23</v>
      </c>
      <c r="B45" s="7"/>
      <c r="C45" s="8"/>
      <c r="D45" s="8"/>
      <c r="E45" s="8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76"/>
    </row>
    <row r="46" spans="1:32" ht="20.25" customHeight="1" x14ac:dyDescent="0.25">
      <c r="A46" s="19" t="s">
        <v>36</v>
      </c>
      <c r="B46" s="7">
        <f>B40</f>
        <v>159.89999999999998</v>
      </c>
      <c r="C46" s="7">
        <f>C40</f>
        <v>12.6</v>
      </c>
      <c r="D46" s="7">
        <f>D40</f>
        <v>12.6</v>
      </c>
      <c r="E46" s="7">
        <f t="shared" ref="E46:AE46" si="20">E40</f>
        <v>12.6</v>
      </c>
      <c r="F46" s="7">
        <f t="shared" si="20"/>
        <v>7.8799249530956867</v>
      </c>
      <c r="G46" s="7">
        <f t="shared" si="20"/>
        <v>100</v>
      </c>
      <c r="H46" s="7">
        <f t="shared" si="20"/>
        <v>0</v>
      </c>
      <c r="I46" s="7">
        <f t="shared" si="20"/>
        <v>0</v>
      </c>
      <c r="J46" s="7">
        <f t="shared" si="20"/>
        <v>12.6</v>
      </c>
      <c r="K46" s="7">
        <f t="shared" si="20"/>
        <v>12.6</v>
      </c>
      <c r="L46" s="7">
        <f t="shared" si="20"/>
        <v>12.59</v>
      </c>
      <c r="M46" s="7">
        <f t="shared" si="20"/>
        <v>0</v>
      </c>
      <c r="N46" s="7">
        <f t="shared" si="20"/>
        <v>12.6</v>
      </c>
      <c r="O46" s="7">
        <f t="shared" si="20"/>
        <v>0</v>
      </c>
      <c r="P46" s="7">
        <f t="shared" si="20"/>
        <v>12.6</v>
      </c>
      <c r="Q46" s="7">
        <f t="shared" si="20"/>
        <v>0</v>
      </c>
      <c r="R46" s="7">
        <f t="shared" si="20"/>
        <v>12.59</v>
      </c>
      <c r="S46" s="7">
        <f t="shared" si="20"/>
        <v>0</v>
      </c>
      <c r="T46" s="7">
        <f t="shared" si="20"/>
        <v>12.6</v>
      </c>
      <c r="U46" s="7">
        <f t="shared" si="20"/>
        <v>0</v>
      </c>
      <c r="V46" s="7">
        <f t="shared" si="20"/>
        <v>12.6</v>
      </c>
      <c r="W46" s="7">
        <f t="shared" si="20"/>
        <v>0</v>
      </c>
      <c r="X46" s="7">
        <f t="shared" si="20"/>
        <v>12.59</v>
      </c>
      <c r="Y46" s="7">
        <f t="shared" si="20"/>
        <v>0</v>
      </c>
      <c r="Z46" s="7">
        <f t="shared" si="20"/>
        <v>12.6</v>
      </c>
      <c r="AA46" s="7">
        <f t="shared" si="20"/>
        <v>0</v>
      </c>
      <c r="AB46" s="7">
        <f t="shared" si="20"/>
        <v>12.6</v>
      </c>
      <c r="AC46" s="7">
        <f t="shared" si="20"/>
        <v>0</v>
      </c>
      <c r="AD46" s="7">
        <f t="shared" si="20"/>
        <v>33.93</v>
      </c>
      <c r="AE46" s="7">
        <f t="shared" si="20"/>
        <v>0</v>
      </c>
      <c r="AF46" s="76"/>
    </row>
    <row r="47" spans="1:32" ht="18" customHeight="1" x14ac:dyDescent="0.25">
      <c r="A47" s="19" t="s">
        <v>25</v>
      </c>
      <c r="B47" s="7"/>
      <c r="C47" s="8"/>
      <c r="D47" s="8"/>
      <c r="E47" s="8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76"/>
    </row>
    <row r="48" spans="1:32" ht="18.75" customHeight="1" x14ac:dyDescent="0.25">
      <c r="A48" s="9" t="s">
        <v>26</v>
      </c>
      <c r="B48" s="10"/>
      <c r="C48" s="11"/>
      <c r="D48" s="11"/>
      <c r="E48" s="11"/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76"/>
    </row>
    <row r="49" spans="1:32" ht="21.75" customHeight="1" x14ac:dyDescent="0.25">
      <c r="A49" s="12" t="s">
        <v>27</v>
      </c>
      <c r="B49" s="7"/>
      <c r="C49" s="8"/>
      <c r="D49" s="8"/>
      <c r="E49" s="8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76"/>
    </row>
    <row r="50" spans="1:32" ht="20.25" customHeight="1" x14ac:dyDescent="0.25">
      <c r="A50" s="26" t="s">
        <v>38</v>
      </c>
      <c r="B50" s="27">
        <f>B51+B52+B53+B55</f>
        <v>170.7</v>
      </c>
      <c r="C50" s="27">
        <f t="shared" ref="C50:AE50" si="21">C51+C52+C53+C55</f>
        <v>12.6</v>
      </c>
      <c r="D50" s="27">
        <f>D51+D52+D53+D55</f>
        <v>12.6</v>
      </c>
      <c r="E50" s="27">
        <f>E51+E52+E53+E55</f>
        <v>12.6</v>
      </c>
      <c r="F50" s="28">
        <f t="shared" si="17"/>
        <v>7.3813708260105457</v>
      </c>
      <c r="G50" s="28">
        <f t="shared" si="18"/>
        <v>100</v>
      </c>
      <c r="H50" s="27">
        <f t="shared" si="21"/>
        <v>0</v>
      </c>
      <c r="I50" s="27">
        <f t="shared" si="21"/>
        <v>0</v>
      </c>
      <c r="J50" s="27">
        <f t="shared" si="21"/>
        <v>13.5</v>
      </c>
      <c r="K50" s="27">
        <f t="shared" si="21"/>
        <v>12.6</v>
      </c>
      <c r="L50" s="27">
        <f t="shared" si="21"/>
        <v>13.49</v>
      </c>
      <c r="M50" s="27">
        <f t="shared" si="21"/>
        <v>0</v>
      </c>
      <c r="N50" s="27">
        <f t="shared" si="21"/>
        <v>13.5</v>
      </c>
      <c r="O50" s="27">
        <f t="shared" si="21"/>
        <v>0</v>
      </c>
      <c r="P50" s="27">
        <f t="shared" si="21"/>
        <v>13.5</v>
      </c>
      <c r="Q50" s="27">
        <f t="shared" si="21"/>
        <v>0</v>
      </c>
      <c r="R50" s="27">
        <f t="shared" si="21"/>
        <v>13.49</v>
      </c>
      <c r="S50" s="27">
        <f t="shared" si="21"/>
        <v>0</v>
      </c>
      <c r="T50" s="27">
        <f t="shared" si="21"/>
        <v>13.5</v>
      </c>
      <c r="U50" s="27">
        <f t="shared" si="21"/>
        <v>0</v>
      </c>
      <c r="V50" s="27">
        <f t="shared" si="21"/>
        <v>13.5</v>
      </c>
      <c r="W50" s="27">
        <f t="shared" si="21"/>
        <v>0</v>
      </c>
      <c r="X50" s="27">
        <f t="shared" si="21"/>
        <v>13.49</v>
      </c>
      <c r="Y50" s="27">
        <f t="shared" si="21"/>
        <v>0</v>
      </c>
      <c r="Z50" s="27">
        <f t="shared" si="21"/>
        <v>13.5</v>
      </c>
      <c r="AA50" s="27">
        <f t="shared" si="21"/>
        <v>0</v>
      </c>
      <c r="AB50" s="27">
        <f t="shared" si="21"/>
        <v>13.5</v>
      </c>
      <c r="AC50" s="27">
        <f t="shared" si="21"/>
        <v>0</v>
      </c>
      <c r="AD50" s="27">
        <f t="shared" si="21"/>
        <v>35.729999999999997</v>
      </c>
      <c r="AE50" s="27">
        <f t="shared" si="21"/>
        <v>0</v>
      </c>
      <c r="AF50" s="76"/>
    </row>
    <row r="51" spans="1:32" ht="20.25" customHeight="1" x14ac:dyDescent="0.25">
      <c r="A51" s="33" t="s">
        <v>23</v>
      </c>
      <c r="B51" s="17"/>
      <c r="C51" s="34"/>
      <c r="D51" s="34"/>
      <c r="E51" s="34"/>
      <c r="F51" s="17"/>
      <c r="G51" s="17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76"/>
    </row>
    <row r="52" spans="1:32" ht="22.5" customHeight="1" x14ac:dyDescent="0.25">
      <c r="A52" s="33" t="s">
        <v>36</v>
      </c>
      <c r="B52" s="17">
        <f>B46+B33</f>
        <v>159.89999999999998</v>
      </c>
      <c r="C52" s="17">
        <f t="shared" ref="C52:E53" si="22">C46+C33</f>
        <v>12.6</v>
      </c>
      <c r="D52" s="17">
        <f>D46+D33</f>
        <v>12.6</v>
      </c>
      <c r="E52" s="17">
        <f t="shared" si="22"/>
        <v>12.6</v>
      </c>
      <c r="F52" s="17">
        <f t="shared" si="17"/>
        <v>7.8799249530956867</v>
      </c>
      <c r="G52" s="17">
        <f t="shared" si="18"/>
        <v>100</v>
      </c>
      <c r="H52" s="34">
        <f t="shared" ref="H52:AE53" si="23">H46+H33</f>
        <v>0</v>
      </c>
      <c r="I52" s="34">
        <f t="shared" si="23"/>
        <v>0</v>
      </c>
      <c r="J52" s="34">
        <f t="shared" si="23"/>
        <v>12.6</v>
      </c>
      <c r="K52" s="34">
        <f t="shared" si="23"/>
        <v>12.6</v>
      </c>
      <c r="L52" s="34">
        <f t="shared" si="23"/>
        <v>12.59</v>
      </c>
      <c r="M52" s="34">
        <f t="shared" si="23"/>
        <v>0</v>
      </c>
      <c r="N52" s="34">
        <f t="shared" si="23"/>
        <v>12.6</v>
      </c>
      <c r="O52" s="34">
        <f t="shared" si="23"/>
        <v>0</v>
      </c>
      <c r="P52" s="34">
        <f t="shared" si="23"/>
        <v>12.6</v>
      </c>
      <c r="Q52" s="34">
        <f t="shared" si="23"/>
        <v>0</v>
      </c>
      <c r="R52" s="34">
        <f t="shared" si="23"/>
        <v>12.59</v>
      </c>
      <c r="S52" s="34">
        <f t="shared" si="23"/>
        <v>0</v>
      </c>
      <c r="T52" s="34">
        <f t="shared" si="23"/>
        <v>12.6</v>
      </c>
      <c r="U52" s="34">
        <f t="shared" si="23"/>
        <v>0</v>
      </c>
      <c r="V52" s="34">
        <f t="shared" si="23"/>
        <v>12.6</v>
      </c>
      <c r="W52" s="34">
        <f t="shared" si="23"/>
        <v>0</v>
      </c>
      <c r="X52" s="34">
        <f t="shared" si="23"/>
        <v>12.59</v>
      </c>
      <c r="Y52" s="34">
        <f t="shared" si="23"/>
        <v>0</v>
      </c>
      <c r="Z52" s="34">
        <f t="shared" si="23"/>
        <v>12.6</v>
      </c>
      <c r="AA52" s="34">
        <f t="shared" si="23"/>
        <v>0</v>
      </c>
      <c r="AB52" s="34">
        <f t="shared" si="23"/>
        <v>12.6</v>
      </c>
      <c r="AC52" s="34">
        <f t="shared" si="23"/>
        <v>0</v>
      </c>
      <c r="AD52" s="34">
        <f t="shared" si="23"/>
        <v>33.93</v>
      </c>
      <c r="AE52" s="34">
        <f t="shared" si="23"/>
        <v>0</v>
      </c>
      <c r="AF52" s="76"/>
    </row>
    <row r="53" spans="1:32" ht="18.75" customHeight="1" x14ac:dyDescent="0.25">
      <c r="A53" s="33" t="s">
        <v>25</v>
      </c>
      <c r="B53" s="17">
        <f>B47+B34</f>
        <v>10.8</v>
      </c>
      <c r="C53" s="17">
        <f t="shared" si="22"/>
        <v>0</v>
      </c>
      <c r="D53" s="17">
        <f t="shared" si="22"/>
        <v>0</v>
      </c>
      <c r="E53" s="17">
        <f t="shared" si="22"/>
        <v>0</v>
      </c>
      <c r="F53" s="17">
        <f t="shared" si="17"/>
        <v>0</v>
      </c>
      <c r="G53" s="17">
        <f t="shared" si="18"/>
        <v>0</v>
      </c>
      <c r="H53" s="34">
        <f t="shared" si="23"/>
        <v>0</v>
      </c>
      <c r="I53" s="34">
        <f t="shared" si="23"/>
        <v>0</v>
      </c>
      <c r="J53" s="34">
        <f t="shared" si="23"/>
        <v>0.9</v>
      </c>
      <c r="K53" s="34">
        <f t="shared" si="23"/>
        <v>0</v>
      </c>
      <c r="L53" s="34">
        <f t="shared" si="23"/>
        <v>0.9</v>
      </c>
      <c r="M53" s="34">
        <f t="shared" si="23"/>
        <v>0</v>
      </c>
      <c r="N53" s="34">
        <f t="shared" si="23"/>
        <v>0.9</v>
      </c>
      <c r="O53" s="34">
        <f t="shared" si="23"/>
        <v>0</v>
      </c>
      <c r="P53" s="34">
        <f t="shared" si="23"/>
        <v>0.9</v>
      </c>
      <c r="Q53" s="34">
        <f t="shared" si="23"/>
        <v>0</v>
      </c>
      <c r="R53" s="34">
        <f t="shared" si="23"/>
        <v>0.9</v>
      </c>
      <c r="S53" s="34">
        <f t="shared" si="23"/>
        <v>0</v>
      </c>
      <c r="T53" s="34">
        <f t="shared" si="23"/>
        <v>0.9</v>
      </c>
      <c r="U53" s="34">
        <f t="shared" si="23"/>
        <v>0</v>
      </c>
      <c r="V53" s="34">
        <f t="shared" si="23"/>
        <v>0.9</v>
      </c>
      <c r="W53" s="34">
        <f t="shared" si="23"/>
        <v>0</v>
      </c>
      <c r="X53" s="34">
        <f t="shared" si="23"/>
        <v>0.9</v>
      </c>
      <c r="Y53" s="34">
        <f t="shared" si="23"/>
        <v>0</v>
      </c>
      <c r="Z53" s="34">
        <f t="shared" si="23"/>
        <v>0.9</v>
      </c>
      <c r="AA53" s="34">
        <f t="shared" si="23"/>
        <v>0</v>
      </c>
      <c r="AB53" s="34">
        <f t="shared" si="23"/>
        <v>0.9</v>
      </c>
      <c r="AC53" s="34">
        <f t="shared" si="23"/>
        <v>0</v>
      </c>
      <c r="AD53" s="34">
        <f t="shared" si="23"/>
        <v>1.8</v>
      </c>
      <c r="AE53" s="34">
        <f t="shared" si="23"/>
        <v>0</v>
      </c>
      <c r="AF53" s="76"/>
    </row>
    <row r="54" spans="1:32" ht="16.5" customHeight="1" x14ac:dyDescent="0.25">
      <c r="A54" s="35" t="s">
        <v>26</v>
      </c>
      <c r="B54" s="36"/>
      <c r="C54" s="37"/>
      <c r="D54" s="37"/>
      <c r="E54" s="37"/>
      <c r="F54" s="17"/>
      <c r="G54" s="1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76"/>
    </row>
    <row r="55" spans="1:32" ht="18.75" customHeight="1" x14ac:dyDescent="0.25">
      <c r="A55" s="38" t="s">
        <v>27</v>
      </c>
      <c r="B55" s="17"/>
      <c r="C55" s="34"/>
      <c r="D55" s="34"/>
      <c r="E55" s="34"/>
      <c r="F55" s="17"/>
      <c r="G55" s="17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76"/>
    </row>
    <row r="56" spans="1:32" ht="16.5" x14ac:dyDescent="0.25">
      <c r="A56" s="39"/>
      <c r="B56" s="40"/>
      <c r="C56" s="41"/>
      <c r="D56" s="41"/>
      <c r="E56" s="41"/>
      <c r="F56" s="40"/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/>
    </row>
    <row r="57" spans="1:32" ht="18.75" x14ac:dyDescent="0.3">
      <c r="A57" s="43"/>
      <c r="B57" s="40"/>
      <c r="C57" s="41"/>
      <c r="D57" s="41"/>
      <c r="E57" s="41"/>
      <c r="F57" s="40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2"/>
    </row>
    <row r="58" spans="1:32" ht="16.5" x14ac:dyDescent="0.25">
      <c r="A58" s="44"/>
      <c r="B58" s="45"/>
      <c r="C58" s="45"/>
      <c r="D58" s="45"/>
      <c r="E58" s="45"/>
      <c r="F58" s="45"/>
      <c r="G58" s="45"/>
      <c r="H58" s="41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1"/>
      <c r="AE58" s="47"/>
      <c r="AF58" s="48"/>
    </row>
    <row r="59" spans="1:32" ht="36" customHeight="1" x14ac:dyDescent="0.3">
      <c r="A59" s="83" t="s">
        <v>39</v>
      </c>
      <c r="B59" s="83"/>
      <c r="C59" s="49"/>
      <c r="D59" s="49"/>
      <c r="E59" s="49"/>
      <c r="F59" s="50"/>
      <c r="G59" s="51" t="s">
        <v>40</v>
      </c>
      <c r="H59" s="52"/>
      <c r="I59" s="52"/>
      <c r="J59" s="52"/>
      <c r="K59" s="53"/>
      <c r="L59" s="54"/>
      <c r="M59" s="54"/>
      <c r="N59" s="54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6"/>
    </row>
    <row r="60" spans="1:32" ht="42.75" customHeight="1" x14ac:dyDescent="0.3">
      <c r="A60" s="57"/>
      <c r="B60" s="58" t="s">
        <v>41</v>
      </c>
      <c r="C60" s="59"/>
      <c r="D60" s="49"/>
      <c r="E60" s="49"/>
      <c r="F60" s="59"/>
      <c r="G60" s="84"/>
      <c r="H60" s="84"/>
      <c r="I60" s="85" t="s">
        <v>42</v>
      </c>
      <c r="J60" s="85"/>
      <c r="K60" s="85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62"/>
    </row>
    <row r="61" spans="1:32" ht="19.5" x14ac:dyDescent="0.25">
      <c r="A61" s="63" t="s">
        <v>43</v>
      </c>
      <c r="B61" s="64"/>
      <c r="C61" s="65"/>
      <c r="D61" s="65"/>
      <c r="E61" s="65"/>
      <c r="F61" s="65"/>
      <c r="G61" s="86" t="s">
        <v>43</v>
      </c>
      <c r="H61" s="86"/>
      <c r="I61" s="65"/>
      <c r="J61" s="65"/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6"/>
    </row>
    <row r="62" spans="1:32" ht="18.75" x14ac:dyDescent="0.3">
      <c r="A62" s="6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1"/>
      <c r="AF62" s="68"/>
    </row>
    <row r="63" spans="1:32" ht="16.5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48"/>
      <c r="N63" s="48"/>
      <c r="O63" s="48"/>
      <c r="P63" s="48"/>
      <c r="Q63" s="48"/>
      <c r="R63" s="74"/>
      <c r="S63" s="74"/>
      <c r="T63" s="74"/>
      <c r="U63" s="74"/>
      <c r="V63" s="74"/>
      <c r="W63" s="74"/>
      <c r="X63" s="74"/>
      <c r="Y63" s="74"/>
      <c r="Z63" s="74"/>
      <c r="AA63" s="46"/>
      <c r="AB63" s="46"/>
      <c r="AC63" s="46"/>
      <c r="AD63" s="46"/>
      <c r="AE63" s="47"/>
      <c r="AF63" s="48"/>
    </row>
    <row r="64" spans="1:32" ht="16.5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6"/>
      <c r="AB64" s="46"/>
      <c r="AC64" s="46"/>
      <c r="AD64" s="46"/>
      <c r="AE64" s="47"/>
      <c r="AF64" s="48"/>
    </row>
    <row r="65" spans="1:32" ht="16.5" x14ac:dyDescent="0.25">
      <c r="A65" s="6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1"/>
      <c r="AB65" s="41"/>
      <c r="AC65" s="41"/>
      <c r="AD65" s="41"/>
      <c r="AE65" s="47"/>
      <c r="AF65" s="48"/>
    </row>
    <row r="66" spans="1:32" ht="16.5" x14ac:dyDescent="0.25">
      <c r="A66" s="6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7"/>
      <c r="AB66" s="47"/>
      <c r="AC66" s="47"/>
      <c r="AD66" s="47"/>
      <c r="AE66" s="47"/>
      <c r="AF66" s="48"/>
    </row>
    <row r="67" spans="1:32" ht="16.5" x14ac:dyDescent="0.25">
      <c r="A67" s="6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7"/>
      <c r="AB67" s="47"/>
      <c r="AC67" s="47"/>
      <c r="AD67" s="47"/>
      <c r="AE67" s="47"/>
      <c r="AF67" s="48"/>
    </row>
    <row r="68" spans="1:32" ht="16.5" x14ac:dyDescent="0.25">
      <c r="A68" s="6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7"/>
      <c r="AB68" s="47"/>
      <c r="AC68" s="47"/>
      <c r="AD68" s="47"/>
      <c r="AE68" s="47"/>
      <c r="AF68" s="48"/>
    </row>
    <row r="69" spans="1:32" ht="16.5" x14ac:dyDescent="0.25">
      <c r="A69" s="6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7"/>
      <c r="AB69" s="47"/>
      <c r="AC69" s="47"/>
      <c r="AD69" s="47"/>
      <c r="AE69" s="47"/>
      <c r="AF69" s="48"/>
    </row>
    <row r="70" spans="1:32" ht="16.5" x14ac:dyDescent="0.25">
      <c r="A70" s="48"/>
      <c r="B70" s="48"/>
      <c r="C70" s="48"/>
      <c r="D70" s="48"/>
      <c r="E70" s="48"/>
      <c r="F70" s="48"/>
      <c r="G70" s="48"/>
      <c r="H70" s="41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8"/>
    </row>
    <row r="71" spans="1:32" ht="20.25" x14ac:dyDescent="0.3">
      <c r="A71" s="70"/>
      <c r="B71" s="48"/>
      <c r="C71" s="48"/>
      <c r="D71" s="48"/>
      <c r="E71" s="48"/>
      <c r="F71" s="48"/>
      <c r="G71" s="48"/>
      <c r="H71" s="41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8"/>
    </row>
    <row r="146" spans="6:7" x14ac:dyDescent="0.25">
      <c r="F146" s="2">
        <v>0</v>
      </c>
      <c r="G146" s="2" t="e">
        <f>E146/C146*100</f>
        <v>#DIV/0!</v>
      </c>
    </row>
    <row r="149" spans="6:7" x14ac:dyDescent="0.25">
      <c r="F149" s="2">
        <v>0</v>
      </c>
      <c r="G149" s="2">
        <v>0</v>
      </c>
    </row>
  </sheetData>
  <mergeCells count="36">
    <mergeCell ref="A37:AF37"/>
    <mergeCell ref="A63:L63"/>
    <mergeCell ref="R63:Z63"/>
    <mergeCell ref="AF44:AF49"/>
    <mergeCell ref="AF50:AF55"/>
    <mergeCell ref="A59:B59"/>
    <mergeCell ref="G60:H60"/>
    <mergeCell ref="I60:K60"/>
    <mergeCell ref="G61:H61"/>
    <mergeCell ref="AF38:AF43"/>
    <mergeCell ref="Z3:AA3"/>
    <mergeCell ref="AB3:AC3"/>
    <mergeCell ref="AD3:AE3"/>
    <mergeCell ref="AF3:AF4"/>
    <mergeCell ref="AF31:AF36"/>
    <mergeCell ref="AF6:AF11"/>
    <mergeCell ref="AF13:AF18"/>
    <mergeCell ref="AF19:AF24"/>
    <mergeCell ref="A5:AF5"/>
    <mergeCell ref="P3:Q3"/>
    <mergeCell ref="R3:S3"/>
    <mergeCell ref="T3:U3"/>
    <mergeCell ref="V3:W3"/>
    <mergeCell ref="X3:Y3"/>
    <mergeCell ref="A1:N1"/>
    <mergeCell ref="A2:N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2024-03-01T07:13:58Z</dcterms:modified>
</cp:coreProperties>
</file>